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haladus\Desktop\Podręczniki 2025\druki\"/>
    </mc:Choice>
  </mc:AlternateContent>
  <bookViews>
    <workbookView xWindow="0" yWindow="0" windowWidth="0" windowHeight="17100" tabRatio="763"/>
  </bookViews>
  <sheets>
    <sheet name="Lekki" sheetId="1" r:id="rId1"/>
    <sheet name="Umiarkowany" sheetId="2" r:id="rId2"/>
    <sheet name="Niesłyszący" sheetId="3" r:id="rId3"/>
    <sheet name="Słabosłyszący" sheetId="4" r:id="rId4"/>
    <sheet name="Autyzm" sheetId="5" r:id="rId5"/>
    <sheet name="Słabowidzący" sheetId="6" r:id="rId6"/>
    <sheet name="Druk powiększony" sheetId="7" r:id="rId7"/>
    <sheet name="Niewidomi" sheetId="8" r:id="rId8"/>
    <sheet name="Braille" sheetId="9" r:id="rId9"/>
  </sheets>
  <calcPr calcId="162913"/>
</workbook>
</file>

<file path=xl/calcChain.xml><?xml version="1.0" encoding="utf-8"?>
<calcChain xmlns="http://schemas.openxmlformats.org/spreadsheetml/2006/main">
  <c r="K84" i="9" l="1"/>
  <c r="J85" i="9"/>
  <c r="I85" i="9"/>
  <c r="G85" i="9"/>
  <c r="K86" i="9"/>
  <c r="J86" i="9"/>
  <c r="K83" i="9"/>
  <c r="J83" i="9"/>
  <c r="I86" i="9"/>
  <c r="H86" i="9"/>
  <c r="I83" i="9"/>
  <c r="H83" i="9"/>
  <c r="H87" i="9"/>
  <c r="I87" i="9"/>
  <c r="J87" i="9"/>
  <c r="K87" i="9"/>
  <c r="G87" i="9"/>
  <c r="H84" i="9"/>
  <c r="I84" i="9"/>
  <c r="J84" i="9"/>
  <c r="G84" i="9"/>
  <c r="G86" i="9"/>
  <c r="G83" i="9"/>
  <c r="E87" i="9"/>
  <c r="F87" i="9"/>
  <c r="D87" i="9"/>
  <c r="E84" i="9"/>
  <c r="F84" i="9"/>
  <c r="D84" i="9"/>
  <c r="E86" i="9"/>
  <c r="F86" i="9"/>
  <c r="D86" i="9"/>
  <c r="E82" i="9"/>
  <c r="F82" i="9"/>
  <c r="D82" i="9"/>
  <c r="H66" i="9"/>
  <c r="I66" i="9"/>
  <c r="J66" i="9"/>
  <c r="K66" i="9"/>
  <c r="G66" i="9"/>
  <c r="E66" i="9"/>
  <c r="F66" i="9"/>
  <c r="D66" i="9"/>
  <c r="K47" i="9"/>
  <c r="J47" i="9"/>
  <c r="K46" i="9"/>
  <c r="J46" i="9"/>
  <c r="K44" i="9"/>
  <c r="J44" i="9"/>
  <c r="K42" i="9"/>
  <c r="J42" i="9"/>
  <c r="H47" i="9"/>
  <c r="H46" i="9"/>
  <c r="H44" i="9"/>
  <c r="H42" i="9"/>
  <c r="G47" i="9"/>
  <c r="G46" i="9"/>
  <c r="G44" i="9"/>
  <c r="G42" i="9"/>
  <c r="I40" i="9"/>
  <c r="E47" i="9"/>
  <c r="D47" i="9"/>
  <c r="E45" i="9"/>
  <c r="D45" i="9"/>
  <c r="E43" i="9"/>
  <c r="D43" i="9"/>
  <c r="E41" i="9"/>
  <c r="D41" i="9"/>
  <c r="F39" i="9"/>
  <c r="K86" i="8"/>
  <c r="J86" i="8"/>
  <c r="K83" i="8"/>
  <c r="J83" i="8"/>
  <c r="I83" i="8"/>
  <c r="H83" i="8"/>
  <c r="I86" i="8"/>
  <c r="H86" i="8"/>
  <c r="H87" i="8"/>
  <c r="I87" i="8"/>
  <c r="J87" i="8"/>
  <c r="K87" i="8"/>
  <c r="G87" i="8"/>
  <c r="G86" i="8"/>
  <c r="H84" i="8"/>
  <c r="I84" i="8"/>
  <c r="J84" i="8"/>
  <c r="K84" i="8"/>
  <c r="G84" i="8"/>
  <c r="G83" i="8"/>
  <c r="E87" i="8"/>
  <c r="F87" i="8"/>
  <c r="D87" i="8"/>
  <c r="E86" i="8"/>
  <c r="F86" i="8"/>
  <c r="D86" i="8"/>
  <c r="E84" i="8"/>
  <c r="F84" i="8"/>
  <c r="D84" i="8"/>
  <c r="E82" i="8"/>
  <c r="F82" i="8"/>
  <c r="D82" i="8"/>
  <c r="H66" i="8"/>
  <c r="I66" i="8"/>
  <c r="J66" i="8"/>
  <c r="K66" i="8"/>
  <c r="G66" i="8"/>
  <c r="E66" i="8"/>
  <c r="F66" i="8"/>
  <c r="D66" i="8"/>
  <c r="K47" i="8"/>
  <c r="J47" i="8"/>
  <c r="K46" i="8"/>
  <c r="J46" i="8"/>
  <c r="K44" i="8"/>
  <c r="J44" i="8"/>
  <c r="H47" i="8"/>
  <c r="H46" i="8"/>
  <c r="H44" i="8"/>
  <c r="G47" i="8"/>
  <c r="G46" i="8"/>
  <c r="G44" i="8"/>
  <c r="K42" i="8"/>
  <c r="J42" i="8"/>
  <c r="H42" i="8"/>
  <c r="G42" i="8"/>
  <c r="I40" i="8"/>
  <c r="J85" i="8"/>
  <c r="I85" i="8"/>
  <c r="G85" i="8"/>
  <c r="J85" i="7"/>
  <c r="I85" i="7"/>
  <c r="G85" i="7"/>
  <c r="J85" i="6"/>
  <c r="I85" i="6"/>
  <c r="G85" i="6"/>
  <c r="J85" i="5"/>
  <c r="I85" i="5"/>
  <c r="G85" i="5"/>
  <c r="J85" i="4"/>
  <c r="I85" i="4"/>
  <c r="G85" i="4"/>
  <c r="G85" i="3"/>
  <c r="I85" i="3"/>
  <c r="J85" i="3"/>
  <c r="J85" i="1"/>
  <c r="G85" i="1"/>
  <c r="E47" i="8" l="1"/>
  <c r="D47" i="8"/>
  <c r="E45" i="8"/>
  <c r="D45" i="8"/>
  <c r="E43" i="8"/>
  <c r="D43" i="8"/>
  <c r="E41" i="8" l="1"/>
  <c r="L41" i="8" s="1"/>
  <c r="D41" i="8"/>
  <c r="F39" i="8"/>
  <c r="L85" i="7"/>
  <c r="K86" i="7"/>
  <c r="J86" i="7"/>
  <c r="K83" i="7"/>
  <c r="J83" i="7"/>
  <c r="I86" i="7"/>
  <c r="H86" i="7"/>
  <c r="I83" i="7"/>
  <c r="H83" i="7"/>
  <c r="G86" i="7"/>
  <c r="G83" i="7"/>
  <c r="E86" i="7"/>
  <c r="F86" i="7"/>
  <c r="D86" i="7"/>
  <c r="E82" i="7"/>
  <c r="E88" i="7" s="1"/>
  <c r="F82" i="7"/>
  <c r="D82" i="7"/>
  <c r="L82" i="7" s="1"/>
  <c r="H87" i="7"/>
  <c r="I87" i="7"/>
  <c r="J87" i="7"/>
  <c r="K87" i="7"/>
  <c r="G87" i="7"/>
  <c r="E87" i="7"/>
  <c r="F87" i="7"/>
  <c r="D87" i="7"/>
  <c r="H84" i="7"/>
  <c r="I84" i="7"/>
  <c r="J84" i="7"/>
  <c r="K84" i="7"/>
  <c r="G84" i="7"/>
  <c r="E84" i="7"/>
  <c r="F84" i="7"/>
  <c r="D84" i="7"/>
  <c r="H66" i="7"/>
  <c r="I66" i="7"/>
  <c r="J66" i="7"/>
  <c r="K66" i="7"/>
  <c r="G66" i="7"/>
  <c r="E66" i="7"/>
  <c r="F66" i="7"/>
  <c r="D66" i="7"/>
  <c r="K47" i="7"/>
  <c r="J47" i="7"/>
  <c r="K46" i="7"/>
  <c r="J46" i="7"/>
  <c r="L46" i="7" s="1"/>
  <c r="K44" i="7"/>
  <c r="J44" i="7"/>
  <c r="K42" i="7"/>
  <c r="J42" i="7"/>
  <c r="H47" i="7"/>
  <c r="H46" i="7"/>
  <c r="H44" i="7"/>
  <c r="L44" i="7" s="1"/>
  <c r="H42" i="7"/>
  <c r="G47" i="7"/>
  <c r="G46" i="7"/>
  <c r="G44" i="7"/>
  <c r="G42" i="7"/>
  <c r="I40" i="7"/>
  <c r="I48" i="7" s="1"/>
  <c r="E47" i="7"/>
  <c r="D47" i="7"/>
  <c r="L47" i="7" s="1"/>
  <c r="E45" i="7"/>
  <c r="L45" i="7" s="1"/>
  <c r="D45" i="7"/>
  <c r="E43" i="7"/>
  <c r="D43" i="7"/>
  <c r="F39" i="7"/>
  <c r="F48" i="7" s="1"/>
  <c r="E41" i="7"/>
  <c r="D41" i="7"/>
  <c r="E86" i="6"/>
  <c r="F86" i="6"/>
  <c r="F88" i="6" s="1"/>
  <c r="D86" i="6"/>
  <c r="E82" i="6"/>
  <c r="F82" i="6"/>
  <c r="D82" i="6"/>
  <c r="E41" i="6"/>
  <c r="L41" i="6" s="1"/>
  <c r="D41" i="6"/>
  <c r="E45" i="6"/>
  <c r="D45" i="6"/>
  <c r="E47" i="6"/>
  <c r="D47" i="6"/>
  <c r="E43" i="6"/>
  <c r="D43" i="6"/>
  <c r="F39" i="6"/>
  <c r="F48" i="6" s="1"/>
  <c r="E87" i="5"/>
  <c r="F87" i="5"/>
  <c r="D87" i="5"/>
  <c r="H87" i="5"/>
  <c r="I87" i="5"/>
  <c r="J87" i="5"/>
  <c r="K87" i="5"/>
  <c r="G87" i="5"/>
  <c r="H84" i="5"/>
  <c r="I84" i="5"/>
  <c r="J84" i="5"/>
  <c r="K84" i="5"/>
  <c r="G84" i="5"/>
  <c r="E84" i="5"/>
  <c r="F84" i="5"/>
  <c r="D84" i="5"/>
  <c r="H66" i="5"/>
  <c r="I66" i="5"/>
  <c r="J66" i="5"/>
  <c r="K66" i="5"/>
  <c r="G66" i="5"/>
  <c r="E66" i="5"/>
  <c r="F66" i="5"/>
  <c r="D66" i="5"/>
  <c r="H87" i="3"/>
  <c r="I87" i="3"/>
  <c r="J87" i="3"/>
  <c r="K87" i="3"/>
  <c r="G87" i="3"/>
  <c r="E87" i="3"/>
  <c r="F87" i="3"/>
  <c r="D87" i="3"/>
  <c r="H84" i="3"/>
  <c r="I84" i="3"/>
  <c r="J84" i="3"/>
  <c r="K84" i="3"/>
  <c r="G84" i="3"/>
  <c r="E84" i="3"/>
  <c r="F84" i="3"/>
  <c r="D84" i="3"/>
  <c r="H66" i="3"/>
  <c r="I66" i="3"/>
  <c r="J66" i="3"/>
  <c r="K66" i="3"/>
  <c r="G66" i="3"/>
  <c r="E66" i="3"/>
  <c r="F66" i="3"/>
  <c r="D66" i="3"/>
  <c r="K86" i="2"/>
  <c r="J86" i="2"/>
  <c r="K83" i="2"/>
  <c r="J83" i="2"/>
  <c r="I87" i="2"/>
  <c r="J87" i="2"/>
  <c r="K87" i="2"/>
  <c r="H87" i="2"/>
  <c r="I84" i="2"/>
  <c r="J84" i="2"/>
  <c r="K84" i="2"/>
  <c r="H84" i="2"/>
  <c r="I86" i="2"/>
  <c r="H86" i="2"/>
  <c r="I83" i="2"/>
  <c r="H83" i="2"/>
  <c r="G87" i="2"/>
  <c r="G86" i="2"/>
  <c r="G84" i="2"/>
  <c r="G83" i="2"/>
  <c r="E86" i="2"/>
  <c r="F86" i="2"/>
  <c r="D86" i="2"/>
  <c r="E87" i="2"/>
  <c r="F87" i="2"/>
  <c r="D87" i="2"/>
  <c r="E84" i="2"/>
  <c r="F84" i="2"/>
  <c r="D84" i="2"/>
  <c r="E82" i="2"/>
  <c r="F82" i="2"/>
  <c r="D82" i="2"/>
  <c r="H66" i="2"/>
  <c r="I66" i="2"/>
  <c r="J66" i="2"/>
  <c r="K66" i="2"/>
  <c r="G66" i="2"/>
  <c r="E66" i="2"/>
  <c r="F66" i="2"/>
  <c r="D66" i="2"/>
  <c r="K47" i="2"/>
  <c r="J47" i="2"/>
  <c r="J48" i="2" s="1"/>
  <c r="K46" i="2"/>
  <c r="J46" i="2"/>
  <c r="K44" i="2"/>
  <c r="J44" i="2"/>
  <c r="G47" i="2"/>
  <c r="G46" i="2"/>
  <c r="H47" i="2"/>
  <c r="H46" i="2"/>
  <c r="H44" i="2"/>
  <c r="G44" i="2"/>
  <c r="E47" i="2"/>
  <c r="D47" i="2"/>
  <c r="E45" i="2"/>
  <c r="L45" i="2" s="1"/>
  <c r="D45" i="2"/>
  <c r="E43" i="2"/>
  <c r="D43" i="2"/>
  <c r="K42" i="2"/>
  <c r="J42" i="2"/>
  <c r="H42" i="2"/>
  <c r="G42" i="2"/>
  <c r="E41" i="2"/>
  <c r="D41" i="2"/>
  <c r="I40" i="2"/>
  <c r="F39" i="2"/>
  <c r="F48" i="2" s="1"/>
  <c r="E88" i="9"/>
  <c r="L87" i="9"/>
  <c r="L86" i="9"/>
  <c r="L85" i="9"/>
  <c r="L84" i="9"/>
  <c r="J88" i="9"/>
  <c r="I88" i="9"/>
  <c r="H88" i="9"/>
  <c r="L83" i="9"/>
  <c r="F88" i="9"/>
  <c r="L82" i="9"/>
  <c r="L66" i="9"/>
  <c r="I48" i="9"/>
  <c r="H48" i="9"/>
  <c r="L47" i="9"/>
  <c r="L46" i="9"/>
  <c r="L45" i="9"/>
  <c r="L44" i="9"/>
  <c r="L43" i="9"/>
  <c r="K48" i="9"/>
  <c r="J48" i="9"/>
  <c r="G48" i="9"/>
  <c r="L41" i="9"/>
  <c r="D48" i="9"/>
  <c r="L40" i="9"/>
  <c r="F48" i="9"/>
  <c r="D88" i="8"/>
  <c r="L87" i="8"/>
  <c r="L86" i="8"/>
  <c r="L85" i="8"/>
  <c r="L84" i="8"/>
  <c r="K88" i="8"/>
  <c r="J88" i="8"/>
  <c r="I88" i="8"/>
  <c r="H88" i="8"/>
  <c r="L83" i="8"/>
  <c r="F88" i="8"/>
  <c r="E88" i="8"/>
  <c r="L82" i="8"/>
  <c r="L66" i="8"/>
  <c r="I48" i="8"/>
  <c r="H48" i="8"/>
  <c r="L47" i="8"/>
  <c r="L46" i="8"/>
  <c r="L45" i="8"/>
  <c r="L44" i="8"/>
  <c r="L43" i="8"/>
  <c r="K48" i="8"/>
  <c r="J48" i="8"/>
  <c r="G48" i="8"/>
  <c r="L40" i="8"/>
  <c r="F48" i="8"/>
  <c r="H88" i="7"/>
  <c r="K87" i="6"/>
  <c r="J87" i="6"/>
  <c r="I87" i="6"/>
  <c r="H87" i="6"/>
  <c r="G87" i="6"/>
  <c r="F87" i="6"/>
  <c r="E87" i="6"/>
  <c r="D87" i="6"/>
  <c r="K86" i="6"/>
  <c r="J86" i="6"/>
  <c r="I86" i="6"/>
  <c r="H86" i="6"/>
  <c r="G86" i="6"/>
  <c r="L85" i="6"/>
  <c r="K84" i="6"/>
  <c r="J84" i="6"/>
  <c r="I84" i="6"/>
  <c r="H84" i="6"/>
  <c r="G84" i="6"/>
  <c r="F84" i="6"/>
  <c r="E84" i="6"/>
  <c r="D84" i="6"/>
  <c r="K83" i="6"/>
  <c r="J83" i="6"/>
  <c r="I83" i="6"/>
  <c r="H83" i="6"/>
  <c r="G83" i="6"/>
  <c r="K66" i="6"/>
  <c r="J66" i="6"/>
  <c r="I66" i="6"/>
  <c r="H66" i="6"/>
  <c r="G66" i="6"/>
  <c r="F66" i="6"/>
  <c r="E66" i="6"/>
  <c r="D66" i="6"/>
  <c r="K47" i="6"/>
  <c r="J47" i="6"/>
  <c r="H47" i="6"/>
  <c r="G47" i="6"/>
  <c r="K46" i="6"/>
  <c r="J46" i="6"/>
  <c r="H46" i="6"/>
  <c r="G46" i="6"/>
  <c r="L46" i="6" s="1"/>
  <c r="K44" i="6"/>
  <c r="J44" i="6"/>
  <c r="H44" i="6"/>
  <c r="G44" i="6"/>
  <c r="L43" i="6"/>
  <c r="K42" i="6"/>
  <c r="J42" i="6"/>
  <c r="H42" i="6"/>
  <c r="H48" i="6" s="1"/>
  <c r="G42" i="6"/>
  <c r="I40" i="6"/>
  <c r="L40" i="6" s="1"/>
  <c r="K86" i="5"/>
  <c r="J86" i="5"/>
  <c r="I86" i="5"/>
  <c r="H86" i="5"/>
  <c r="G86" i="5"/>
  <c r="F86" i="5"/>
  <c r="E86" i="5"/>
  <c r="D86" i="5"/>
  <c r="L85" i="5"/>
  <c r="K83" i="5"/>
  <c r="J83" i="5"/>
  <c r="J88" i="5" s="1"/>
  <c r="I83" i="5"/>
  <c r="H83" i="5"/>
  <c r="G83" i="5"/>
  <c r="F82" i="5"/>
  <c r="E82" i="5"/>
  <c r="D82" i="5"/>
  <c r="L82" i="5" s="1"/>
  <c r="K47" i="5"/>
  <c r="J47" i="5"/>
  <c r="H47" i="5"/>
  <c r="G47" i="5"/>
  <c r="E47" i="5"/>
  <c r="D47" i="5"/>
  <c r="K46" i="5"/>
  <c r="J46" i="5"/>
  <c r="H46" i="5"/>
  <c r="G46" i="5"/>
  <c r="E45" i="5"/>
  <c r="D45" i="5"/>
  <c r="K44" i="5"/>
  <c r="J44" i="5"/>
  <c r="H44" i="5"/>
  <c r="G44" i="5"/>
  <c r="E43" i="5"/>
  <c r="D43" i="5"/>
  <c r="K42" i="5"/>
  <c r="J42" i="5"/>
  <c r="H42" i="5"/>
  <c r="G42" i="5"/>
  <c r="E41" i="5"/>
  <c r="D41" i="5"/>
  <c r="I40" i="5"/>
  <c r="L40" i="5" s="1"/>
  <c r="F39" i="5"/>
  <c r="F48" i="5" s="1"/>
  <c r="K87" i="4"/>
  <c r="J87" i="4"/>
  <c r="I87" i="4"/>
  <c r="H87" i="4"/>
  <c r="G87" i="4"/>
  <c r="F87" i="4"/>
  <c r="E87" i="4"/>
  <c r="D87" i="4"/>
  <c r="K86" i="4"/>
  <c r="J86" i="4"/>
  <c r="I86" i="4"/>
  <c r="H86" i="4"/>
  <c r="G86" i="4"/>
  <c r="F86" i="4"/>
  <c r="E86" i="4"/>
  <c r="D86" i="4"/>
  <c r="L85" i="4"/>
  <c r="K84" i="4"/>
  <c r="J84" i="4"/>
  <c r="I84" i="4"/>
  <c r="H84" i="4"/>
  <c r="G84" i="4"/>
  <c r="F84" i="4"/>
  <c r="E84" i="4"/>
  <c r="D84" i="4"/>
  <c r="K83" i="4"/>
  <c r="K88" i="4" s="1"/>
  <c r="J83" i="4"/>
  <c r="J88" i="4" s="1"/>
  <c r="I83" i="4"/>
  <c r="I88" i="4" s="1"/>
  <c r="H83" i="4"/>
  <c r="G83" i="4"/>
  <c r="G88" i="4" s="1"/>
  <c r="F82" i="4"/>
  <c r="F88" i="4" s="1"/>
  <c r="E82" i="4"/>
  <c r="E88" i="4" s="1"/>
  <c r="D82" i="4"/>
  <c r="K66" i="4"/>
  <c r="J66" i="4"/>
  <c r="I66" i="4"/>
  <c r="H66" i="4"/>
  <c r="G66" i="4"/>
  <c r="F66" i="4"/>
  <c r="E66" i="4"/>
  <c r="D66" i="4"/>
  <c r="K47" i="4"/>
  <c r="J47" i="4"/>
  <c r="L47" i="4" s="1"/>
  <c r="H47" i="4"/>
  <c r="G47" i="4"/>
  <c r="E47" i="4"/>
  <c r="D47" i="4"/>
  <c r="K46" i="4"/>
  <c r="J46" i="4"/>
  <c r="H46" i="4"/>
  <c r="G46" i="4"/>
  <c r="E45" i="4"/>
  <c r="D45" i="4"/>
  <c r="L45" i="4" s="1"/>
  <c r="K44" i="4"/>
  <c r="J44" i="4"/>
  <c r="H44" i="4"/>
  <c r="G44" i="4"/>
  <c r="E43" i="4"/>
  <c r="L43" i="4" s="1"/>
  <c r="D43" i="4"/>
  <c r="K42" i="4"/>
  <c r="J42" i="4"/>
  <c r="H42" i="4"/>
  <c r="G42" i="4"/>
  <c r="E41" i="4"/>
  <c r="D41" i="4"/>
  <c r="D48" i="4" s="1"/>
  <c r="I40" i="4"/>
  <c r="L40" i="4" s="1"/>
  <c r="F39" i="4"/>
  <c r="F48" i="4" s="1"/>
  <c r="K86" i="3"/>
  <c r="J86" i="3"/>
  <c r="I86" i="3"/>
  <c r="H86" i="3"/>
  <c r="G86" i="3"/>
  <c r="F86" i="3"/>
  <c r="E86" i="3"/>
  <c r="D86" i="3"/>
  <c r="L85" i="3"/>
  <c r="K83" i="3"/>
  <c r="J83" i="3"/>
  <c r="I83" i="3"/>
  <c r="H83" i="3"/>
  <c r="G83" i="3"/>
  <c r="F82" i="3"/>
  <c r="E82" i="3"/>
  <c r="D82" i="3"/>
  <c r="K47" i="3"/>
  <c r="J47" i="3"/>
  <c r="H47" i="3"/>
  <c r="G47" i="3"/>
  <c r="E47" i="3"/>
  <c r="D47" i="3"/>
  <c r="K46" i="3"/>
  <c r="J46" i="3"/>
  <c r="H46" i="3"/>
  <c r="G46" i="3"/>
  <c r="E45" i="3"/>
  <c r="D45" i="3"/>
  <c r="K44" i="3"/>
  <c r="J44" i="3"/>
  <c r="H44" i="3"/>
  <c r="G44" i="3"/>
  <c r="E43" i="3"/>
  <c r="D43" i="3"/>
  <c r="K42" i="3"/>
  <c r="J42" i="3"/>
  <c r="H42" i="3"/>
  <c r="G42" i="3"/>
  <c r="E41" i="3"/>
  <c r="D41" i="3"/>
  <c r="I40" i="3"/>
  <c r="L40" i="3" s="1"/>
  <c r="F39" i="3"/>
  <c r="F48" i="3" s="1"/>
  <c r="L85" i="2"/>
  <c r="I48" i="2"/>
  <c r="L40" i="2"/>
  <c r="K88" i="9" l="1"/>
  <c r="E48" i="8"/>
  <c r="J88" i="7"/>
  <c r="L83" i="7"/>
  <c r="D88" i="7"/>
  <c r="L66" i="7"/>
  <c r="L67" i="7" s="1"/>
  <c r="L68" i="7" s="1"/>
  <c r="I70" i="7" s="1"/>
  <c r="L43" i="7"/>
  <c r="J48" i="7"/>
  <c r="G48" i="7"/>
  <c r="L41" i="7"/>
  <c r="L82" i="6"/>
  <c r="H88" i="6"/>
  <c r="J88" i="6"/>
  <c r="E88" i="6"/>
  <c r="L87" i="6"/>
  <c r="I88" i="6"/>
  <c r="K88" i="6"/>
  <c r="L84" i="6"/>
  <c r="G88" i="6"/>
  <c r="L66" i="6"/>
  <c r="L67" i="6" s="1"/>
  <c r="L68" i="6" s="1"/>
  <c r="I70" i="6" s="1"/>
  <c r="L47" i="6"/>
  <c r="G48" i="6"/>
  <c r="D48" i="6"/>
  <c r="J48" i="6"/>
  <c r="L45" i="6"/>
  <c r="K48" i="6"/>
  <c r="L44" i="6"/>
  <c r="I48" i="6"/>
  <c r="I88" i="5"/>
  <c r="E88" i="5"/>
  <c r="L86" i="5"/>
  <c r="L83" i="5"/>
  <c r="L46" i="5"/>
  <c r="L44" i="5"/>
  <c r="L45" i="5"/>
  <c r="H48" i="5"/>
  <c r="L43" i="5"/>
  <c r="L47" i="5"/>
  <c r="D48" i="5"/>
  <c r="J48" i="5"/>
  <c r="L48" i="5" s="1"/>
  <c r="K48" i="5"/>
  <c r="E48" i="5"/>
  <c r="G48" i="5"/>
  <c r="L42" i="5"/>
  <c r="L41" i="5"/>
  <c r="I48" i="5"/>
  <c r="L86" i="4"/>
  <c r="L87" i="4"/>
  <c r="D88" i="4"/>
  <c r="L82" i="4"/>
  <c r="L84" i="4"/>
  <c r="H88" i="4"/>
  <c r="L66" i="4"/>
  <c r="L67" i="4" s="1"/>
  <c r="L68" i="4" s="1"/>
  <c r="I70" i="4" s="1"/>
  <c r="E48" i="4"/>
  <c r="H48" i="4"/>
  <c r="L44" i="4"/>
  <c r="J48" i="4"/>
  <c r="L46" i="4"/>
  <c r="K48" i="4"/>
  <c r="L42" i="4"/>
  <c r="G48" i="4"/>
  <c r="L41" i="4"/>
  <c r="I48" i="4"/>
  <c r="K88" i="3"/>
  <c r="L86" i="3"/>
  <c r="E88" i="3"/>
  <c r="I88" i="3"/>
  <c r="J88" i="3"/>
  <c r="L82" i="3"/>
  <c r="L47" i="3"/>
  <c r="L46" i="3"/>
  <c r="L45" i="3"/>
  <c r="J48" i="3"/>
  <c r="K48" i="3"/>
  <c r="H48" i="3"/>
  <c r="L44" i="3"/>
  <c r="G48" i="3"/>
  <c r="E48" i="3"/>
  <c r="L43" i="3"/>
  <c r="I48" i="3"/>
  <c r="L41" i="3"/>
  <c r="E88" i="2"/>
  <c r="D88" i="2"/>
  <c r="K88" i="2"/>
  <c r="L82" i="2"/>
  <c r="L44" i="2"/>
  <c r="H48" i="2"/>
  <c r="L43" i="2"/>
  <c r="K48" i="2"/>
  <c r="L42" i="2"/>
  <c r="L41" i="2"/>
  <c r="L86" i="7"/>
  <c r="L87" i="7"/>
  <c r="I88" i="7"/>
  <c r="K88" i="7"/>
  <c r="L84" i="7"/>
  <c r="F88" i="7"/>
  <c r="K48" i="7"/>
  <c r="H48" i="7"/>
  <c r="L40" i="7"/>
  <c r="E48" i="7"/>
  <c r="L86" i="6"/>
  <c r="E48" i="6"/>
  <c r="F88" i="5"/>
  <c r="L87" i="5"/>
  <c r="H88" i="5"/>
  <c r="K88" i="5"/>
  <c r="L84" i="5"/>
  <c r="D88" i="5"/>
  <c r="L66" i="5"/>
  <c r="L67" i="5" s="1"/>
  <c r="L68" i="5" s="1"/>
  <c r="I70" i="5" s="1"/>
  <c r="L87" i="3"/>
  <c r="L84" i="3"/>
  <c r="H88" i="3"/>
  <c r="G88" i="3"/>
  <c r="F88" i="3"/>
  <c r="L66" i="3"/>
  <c r="L67" i="3" s="1"/>
  <c r="L68" i="3" s="1"/>
  <c r="I70" i="3" s="1"/>
  <c r="L86" i="2"/>
  <c r="J88" i="2"/>
  <c r="L84" i="2"/>
  <c r="I88" i="2"/>
  <c r="H88" i="2"/>
  <c r="L87" i="2"/>
  <c r="G88" i="2"/>
  <c r="F88" i="2"/>
  <c r="L66" i="2"/>
  <c r="L67" i="2" s="1"/>
  <c r="L68" i="2" s="1"/>
  <c r="I70" i="2" s="1"/>
  <c r="L46" i="2"/>
  <c r="G48" i="2"/>
  <c r="E48" i="2"/>
  <c r="D48" i="2"/>
  <c r="L67" i="9"/>
  <c r="L68" i="9" s="1"/>
  <c r="I70" i="9" s="1"/>
  <c r="L39" i="9"/>
  <c r="G88" i="9"/>
  <c r="L42" i="9"/>
  <c r="E48" i="9"/>
  <c r="L48" i="9" s="1"/>
  <c r="D88" i="9"/>
  <c r="L67" i="8"/>
  <c r="L68" i="8" s="1"/>
  <c r="I70" i="8" s="1"/>
  <c r="G88" i="8"/>
  <c r="L88" i="8" s="1"/>
  <c r="L39" i="8"/>
  <c r="L42" i="8"/>
  <c r="D48" i="8"/>
  <c r="L39" i="7"/>
  <c r="G88" i="7"/>
  <c r="L42" i="7"/>
  <c r="D48" i="7"/>
  <c r="L39" i="6"/>
  <c r="L83" i="6"/>
  <c r="D88" i="6"/>
  <c r="L42" i="6"/>
  <c r="L39" i="5"/>
  <c r="G88" i="5"/>
  <c r="L39" i="4"/>
  <c r="L83" i="4"/>
  <c r="L39" i="3"/>
  <c r="L42" i="3"/>
  <c r="D48" i="3"/>
  <c r="L83" i="3"/>
  <c r="D88" i="3"/>
  <c r="L39" i="2"/>
  <c r="L83" i="2"/>
  <c r="L47" i="2"/>
  <c r="H47" i="1"/>
  <c r="H46" i="1"/>
  <c r="H44" i="1"/>
  <c r="H42" i="1"/>
  <c r="L48" i="8" l="1"/>
  <c r="L49" i="8" s="1"/>
  <c r="L50" i="8" s="1"/>
  <c r="L88" i="6"/>
  <c r="L89" i="6" s="1"/>
  <c r="L90" i="6" s="1"/>
  <c r="L48" i="6"/>
  <c r="L49" i="6" s="1"/>
  <c r="L50" i="6" s="1"/>
  <c r="L88" i="4"/>
  <c r="L89" i="4" s="1"/>
  <c r="L90" i="4" s="1"/>
  <c r="L48" i="4"/>
  <c r="L49" i="4" s="1"/>
  <c r="L50" i="4" s="1"/>
  <c r="I52" i="4" s="1"/>
  <c r="L48" i="3"/>
  <c r="L49" i="3" s="1"/>
  <c r="L50" i="3" s="1"/>
  <c r="L88" i="9"/>
  <c r="L89" i="9" s="1"/>
  <c r="L90" i="9" s="1"/>
  <c r="L88" i="7"/>
  <c r="L89" i="7" s="1"/>
  <c r="L90" i="7" s="1"/>
  <c r="L48" i="7"/>
  <c r="L49" i="7" s="1"/>
  <c r="L50" i="7" s="1"/>
  <c r="L88" i="5"/>
  <c r="L89" i="5" s="1"/>
  <c r="L90" i="5" s="1"/>
  <c r="L88" i="3"/>
  <c r="L89" i="3" s="1"/>
  <c r="L90" i="3" s="1"/>
  <c r="L88" i="2"/>
  <c r="L89" i="2" s="1"/>
  <c r="L90" i="2" s="1"/>
  <c r="L48" i="2"/>
  <c r="L49" i="2" s="1"/>
  <c r="L50" i="2" s="1"/>
  <c r="L49" i="9"/>
  <c r="L50" i="9" s="1"/>
  <c r="L89" i="8"/>
  <c r="L90" i="8" s="1"/>
  <c r="L49" i="5"/>
  <c r="L50" i="5" s="1"/>
  <c r="K47" i="1"/>
  <c r="E47" i="1"/>
  <c r="K46" i="1"/>
  <c r="E45" i="1"/>
  <c r="K44" i="1"/>
  <c r="E43" i="1"/>
  <c r="K42" i="1"/>
  <c r="E41" i="1"/>
  <c r="I40" i="1"/>
  <c r="F39" i="1"/>
  <c r="F101" i="4" l="1"/>
  <c r="F101" i="9"/>
  <c r="I52" i="9"/>
  <c r="I52" i="8"/>
  <c r="F101" i="8"/>
  <c r="I52" i="7"/>
  <c r="F101" i="7"/>
  <c r="I52" i="6"/>
  <c r="F101" i="6"/>
  <c r="I52" i="5"/>
  <c r="F101" i="5"/>
  <c r="F101" i="3"/>
  <c r="I52" i="3"/>
  <c r="F101" i="2"/>
  <c r="I52" i="2"/>
  <c r="H87" i="1"/>
  <c r="I87" i="1"/>
  <c r="J87" i="1"/>
  <c r="K87" i="1"/>
  <c r="G87" i="1"/>
  <c r="E87" i="1"/>
  <c r="F87" i="1"/>
  <c r="D87" i="1"/>
  <c r="K86" i="1"/>
  <c r="J86" i="1"/>
  <c r="I86" i="1"/>
  <c r="H86" i="1"/>
  <c r="G86" i="1"/>
  <c r="E86" i="1"/>
  <c r="F86" i="1"/>
  <c r="D86" i="1"/>
  <c r="I85" i="1"/>
  <c r="H84" i="1"/>
  <c r="I84" i="1"/>
  <c r="J84" i="1"/>
  <c r="K84" i="1"/>
  <c r="G84" i="1"/>
  <c r="E84" i="1"/>
  <c r="F84" i="1"/>
  <c r="D84" i="1"/>
  <c r="K83" i="1"/>
  <c r="J83" i="1"/>
  <c r="I83" i="1"/>
  <c r="H83" i="1"/>
  <c r="G83" i="1"/>
  <c r="E82" i="1"/>
  <c r="F82" i="1"/>
  <c r="D82" i="1"/>
  <c r="E66" i="1"/>
  <c r="F66" i="1"/>
  <c r="D66" i="1"/>
  <c r="H66" i="1"/>
  <c r="I66" i="1"/>
  <c r="J66" i="1"/>
  <c r="K66" i="1"/>
  <c r="G66" i="1"/>
  <c r="D41" i="1"/>
  <c r="L41" i="1" s="1"/>
  <c r="J47" i="1"/>
  <c r="J46" i="1"/>
  <c r="G47" i="1"/>
  <c r="G46" i="1"/>
  <c r="L46" i="1" s="1"/>
  <c r="F48" i="1"/>
  <c r="D47" i="1"/>
  <c r="D45" i="1"/>
  <c r="L45" i="1" s="1"/>
  <c r="G44" i="1"/>
  <c r="J44" i="1"/>
  <c r="D43" i="1"/>
  <c r="L43" i="1" s="1"/>
  <c r="J42" i="1"/>
  <c r="G42" i="1"/>
  <c r="K48" i="1"/>
  <c r="L39" i="1"/>
  <c r="E48" i="1"/>
  <c r="I48" i="1"/>
  <c r="H48" i="1"/>
  <c r="L87" i="1" l="1"/>
  <c r="G88" i="1"/>
  <c r="L86" i="1"/>
  <c r="J88" i="1"/>
  <c r="K88" i="1"/>
  <c r="F88" i="1"/>
  <c r="E88" i="1"/>
  <c r="L84" i="1"/>
  <c r="L83" i="1"/>
  <c r="I88" i="1"/>
  <c r="L82" i="1"/>
  <c r="L66" i="1"/>
  <c r="L67" i="1" s="1"/>
  <c r="L68" i="1" s="1"/>
  <c r="I70" i="1" s="1"/>
  <c r="L47" i="1"/>
  <c r="J48" i="1"/>
  <c r="L44" i="1"/>
  <c r="D48" i="1"/>
  <c r="L42" i="1"/>
  <c r="G48" i="1"/>
  <c r="D88" i="1"/>
  <c r="H88" i="1"/>
  <c r="L85" i="1"/>
  <c r="L40" i="1"/>
  <c r="L48" i="1" l="1"/>
  <c r="L49" i="1" s="1"/>
  <c r="L50" i="1" s="1"/>
  <c r="L88" i="1"/>
  <c r="L89" i="1" s="1"/>
  <c r="L90" i="1" s="1"/>
  <c r="F101" i="1" l="1"/>
  <c r="I52" i="1"/>
</calcChain>
</file>

<file path=xl/sharedStrings.xml><?xml version="1.0" encoding="utf-8"?>
<sst xmlns="http://schemas.openxmlformats.org/spreadsheetml/2006/main" count="1134" uniqueCount="105">
  <si>
    <t>Załącznik nr 5</t>
  </si>
  <si>
    <t>Nazwa jednostki samorządu terytorialnego</t>
  </si>
  <si>
    <t>Kod TERYT</t>
  </si>
  <si>
    <t>informacja składana po raz pierwszy</t>
  </si>
  <si>
    <t xml:space="preserve">aktualizacja informacji </t>
  </si>
  <si>
    <t>Dla każdego rodzaju niepełnosprawności należy wypełnić osobny formularz.</t>
  </si>
  <si>
    <t>I. Dotacja celowa na wyposażenie szkół w podręczniki lub materiały edukacyjne, dostosowane do potrzeb edukacyjnych i możliwości psychofizycznych uczniów niepełnosprawnych posiadających orzeczenie o potrzebie kształcenia specjalnego</t>
  </si>
  <si>
    <t>Poz.</t>
  </si>
  <si>
    <t>Wyszczególnienie[1])</t>
  </si>
  <si>
    <t>Razem</t>
  </si>
  <si>
    <t>klasa I</t>
  </si>
  <si>
    <t>klasa II</t>
  </si>
  <si>
    <t>klasa III</t>
  </si>
  <si>
    <t>klasa IV</t>
  </si>
  <si>
    <t>klasa V</t>
  </si>
  <si>
    <t>klasa VI</t>
  </si>
  <si>
    <t>klasa VII</t>
  </si>
  <si>
    <t>klasa VIII</t>
  </si>
  <si>
    <t>Koszty obsługi zadania (1% kwoty wskazanej w poz. 15, kol. 11) po zaokrągleniu
w dół do pełnych groszy</t>
  </si>
  <si>
    <t>Wnioskowana kwota dotacji (suma kwot wskazanych w poz. 15, kol. 11 i poz. 16, kol. 11)</t>
  </si>
  <si>
    <t xml:space="preserve">Łączna kwota dotacji celowej na wyposażenie szkół w podręczniki lub materiały edukacyjne, dostosowane do potrzeb edukacyjnych i możliwości psychofizycznych uczniów niepełnosprawnych posiadających orzeczenie o potrzebie kształcenia specjalnego, w tym koszty obsługi zadania (poz. 17, kol. 11), wynosi </t>
  </si>
  <si>
    <t>[1])</t>
  </si>
  <si>
    <t>Ilekroć w wyszczególnieniu jest mowa o:
1) szkole podstawowej – należy przez to rozumieć także szkołę artystyczną realizującą kształcenie ogólne w zakresie szkoły podstawowej prowadzoną przez jednostkę samorządu terytorialnego;
2) wskaźniku – należy przez to rozumieć wskaźniki określone w przepisach wydanych na podstawie art. 61 ustawy.</t>
  </si>
  <si>
    <t>[2])</t>
  </si>
  <si>
    <t>Niepotrzebne skreślić</t>
  </si>
  <si>
    <t>[3])</t>
  </si>
  <si>
    <t>[4])</t>
  </si>
  <si>
    <t>[5])</t>
  </si>
  <si>
    <t>[6])</t>
  </si>
  <si>
    <t>Środki niezbędne na wyposażenie szkół podstawowych w materiały ćwiczeniowe dla liczby uczniów wskazanej w poz. 1 (kwota nie może być wyższa od iloczynu liczby uczniów wskazanej odpowiednio w:
- poz. 1, kol. 3-5 oraz kwoty 54,45 zł na ucznia i wskaźnika,
- poz. 1, kol. 6–10 oraz kwoty 27,23 zł na ucznia i wskaźnika)</t>
  </si>
  <si>
    <t>Koszty obsługi zadania (1% kwoty wskazanej w poz. 2, kol. 11) po zaokrągleniu
w dół do pełnych groszy</t>
  </si>
  <si>
    <t xml:space="preserve">Łączna kwota dotacji celowej na wyposażenie szkół w materiały ćwiczeniowe dostosowane do potrzeb edukacyjnych i możliwości psychofizycznych uczniów niepełnosprawnych posiadających orzeczenie o potrzebie kształcenia specjalnego, w tym koszty obsługi zadania (poz. 4, kol. 11), wynosi </t>
  </si>
  <si>
    <t>III. Dotacja celowa na refundację kosztów poniesionych w roku szkolnym 2023/2024 na zapewnienie podręczników, materiałów edukacyjnych lub materiałów ćwiczeniowych, dostosowanych do potrzeb edukacyjnych i możliwości psychofizycznych uczniów niepełnosprawnych posiadających orzeczenie o potrzebie kształcenia specjalnego</t>
  </si>
  <si>
    <t>Środki podlegające refundacji (suma kwot wskazanych w poz. 6-11)</t>
  </si>
  <si>
    <t>Koszty obsługi zadania (1% kwoty wskazanej w poz. 12, kol. 11) po zaokrągleniu
w dół do pełnych groszy</t>
  </si>
  <si>
    <t>[7])</t>
  </si>
  <si>
    <t>[8])</t>
  </si>
  <si>
    <t>[9])</t>
  </si>
  <si>
    <t>[10])</t>
  </si>
  <si>
    <t>[11])</t>
  </si>
  <si>
    <t>IV. Kwota dotacji celowej na wyposażenie szkół (zespołów szkół) w podręczniki, materiały edukacyjne lub materiały ćwiczeniowe, dostosowane do potrzeb edukacyjnych
i możliwości psychofizycznych uczniów niepełnosprawnych posiadających orzeczenie o potrzebie kształcenia specjalnego uwzględniająca kwoty refundacji</t>
  </si>
  <si>
    <t>, z tego:</t>
  </si>
  <si>
    <t>- wydatki bieżące</t>
  </si>
  <si>
    <t>- wydatki majątkowe</t>
  </si>
  <si>
    <t>data sporządzenia</t>
  </si>
  <si>
    <t>….......................................................................</t>
  </si>
  <si>
    <t>pieczęć i podpis
 wójta / burmistrza / prezydenta miasta / starosty / marszałka województwa**</t>
  </si>
  <si>
    <t>z niepełnosprawnością intelektualną w stopniu lekkim</t>
  </si>
  <si>
    <t>z niepełnosprawnością intelektualną w stopniu umiarkowanym lub znacznym</t>
  </si>
  <si>
    <t>niesłyszących</t>
  </si>
  <si>
    <t>słabosłyszących</t>
  </si>
  <si>
    <t>z autyzmem, w tym z zespołem Aspergera</t>
  </si>
  <si>
    <t>słabowidzących, o których mowa w art. 55 ust. 6 pkt 2 ustawy</t>
  </si>
  <si>
    <t xml:space="preserve">niewidomych, o których mowa w art. 55 ust. 6 pkt 1 ustawy </t>
  </si>
  <si>
    <t xml:space="preserve">niewidomych, o których mowa w art. 55 ust. 6 pkt 3 ustawy </t>
  </si>
  <si>
    <t xml:space="preserve">słabowidzących, o których mowa w art. 55 ust. 6 pkt 1 ustawy z dnia 27 października 2017 r. o finansowaniu zadań oświatowych (Dz. U. z 2023 r. poz. 1400 i 2005 oraz z 2024 r. poz. 123), zwanej dalej „ustawą” </t>
  </si>
  <si>
    <t>Dotyczy uczniów:</t>
  </si>
  <si>
    <t>Środki niezbędne na wyposażenie szkół podstawowych w podręczniki lub materiały edukacyjne (suma kwot wskazanych w poz. 6-14)</t>
  </si>
  <si>
    <t xml:space="preserve">Suma kwot wskazanych w pkt I (poz. 17, kol. 11), pkt II (poz. 4, kol. 11) i pkt III (poz. 14, kol. 11) wynosi </t>
  </si>
  <si>
    <t>X</t>
  </si>
  <si>
    <t>*)</t>
  </si>
  <si>
    <t>II. Dotacja celowa na wyposażenie szkół w materiały ćwiczeniowe dostosowane do potrzeb edukacyjnych i możliwości psychofizycznych uczniów niepełnosprawnych posiadających orzeczenie o potrzebie kształcenia specjalnego</t>
  </si>
  <si>
    <t>**W przypadku wniosku przekazywanego w postaci:
1)	elektronicznej opatrzonej kwalifikowanym podpisem elektronicznym, podpisem osobistym lub podpisem zaufanym umieszcza się ten podpis;
2)	papierowej i elektronicznej w:
a)	wniosku w postaci papierowej umieszcza się pieczęć i podpis wójta / burmistrza / prezydenta miasta / starosty / marszałka województwa,
b)	wniosku w postaci elektronicznej nie umieszcza się pieczęci i podpisu wójta / burmistrza / prezydenta miasta / starosty / marszałka województwa.</t>
  </si>
  <si>
    <t>Wniosek o udzielenie dotacji celowej na wyposażenie szkół w podręczniki, materiały edukacyjne lub materiały ćwiczeniowe, dostosowane do potrzeb edukacyjnych 
i możliwości psychofizycznych uczniów niepełnosprawnych posiadających orzeczenie o potrzebie kształcenia specjalnego w 2025 r.*)</t>
  </si>
  <si>
    <t>Wyszczególnienie 1)</t>
  </si>
  <si>
    <t>Prognozowana liczba uczniów danych klas w roku szkolnym 2025/2026 3)</t>
  </si>
  <si>
    <t xml:space="preserve">Prognozowany wzrost liczby uczniów klas I, II, IV, V, VII i VIII w roku szkolnym 2025/2026 w stosunku do odpowiednio: 
- liczby uczniów klas I szkół podstawowych, którym w roku szkolnym 2023/2024 i 2024/2025 szkoły te zapewniły podręczniki do zajęć z zakresu edukacji: polonistycznej, matematycznej, przyrodniczej i społecznej, podręczniki do zajęć z zakresu danego języka obcego nowożytnego lub materiały edukacyjne,
- liczby uczniów klas II szkół podstawowych, którym w roku szkolnym 2024/2025 szkoły te zapewniły podręczniki do zajęć z zakresu edukacji: polonistycznej, matematycznej, przyrodniczej i społecznej, podręczniki do zajęć z zakresu danego języka obcego nowożytnego lub materiały edukacyjne,
- liczby uczniów klas IV i VII szkół podstawowych, którym w roku szkolnym 2023/2024 i 2024/2025 szkoły te zapewniły podręczniki lub materiały edukacyjne,
- liczby uczniów klas V i VIII szkół podstawowych, którym w roku szkolnym 2024/2025 szkoły te zapewniły podręczniki lub materiały edukacyjne 4)
</t>
  </si>
  <si>
    <t>Prognozowana liczba uczniów danych klas w roku szkolnym 2025/2026 3), 5)</t>
  </si>
  <si>
    <t xml:space="preserve">Liczba uczniów danych klas w roku szkolnym 2025/2026, dla których istnieje konieczność zapewnienia przez szkoły podstawowe:
- podręczników do zajęć z zakresu edukacji: polonistycznej, matematycznej, przyrodniczej i społecznej, podręczników do zajęć z zakresu danego języka obcego nowożytnego lub materiałów edukacyjnych, w przypadku uczniów klas I i II,
- podręczników lub materiałów edukacyjnych, w przypadku uczniów klas IV, V, VII i VIII 6)
</t>
  </si>
  <si>
    <t>Liczba uczniów klas I, II, IV, V, VII i VIII szkół podstawowych, dla których istnieje konieczność zapewnienia podręczników lub materiałów edukacyjnych, dostosowanych do potrzeb edukacyjnych i możliwości psychofizycznych uczniów niepełnosprawnych, w związku z przekazaniem takich podręczników lub materiałów edukacyjnych wcześniej innej szkole</t>
  </si>
  <si>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1 (kwota nie może być wyższa od iloczynu liczby uczniów wskazanej w poz. 1, kol. 5 oraz kwoty 98,01 zł na ucznia i wskaźnika)
</t>
  </si>
  <si>
    <t xml:space="preserve">Środki niezbędne na wyposażenie szkół podstawowych w podręczniki lub materiały edukacyjne dla liczby uczniów wskazanej w poz. 1 (kwota nie może być wyższa od iloczynu liczby uczniów wskazanej w poz. 1, kol. 8 oraz kwoty
235,62 zł na ucznia i wskaźnika)
</t>
  </si>
  <si>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2 (kwota nie może być wyższa od iloczynu liczby uczniów wskazanej odpowiednio w poz. 2, kol. 3 i 4 oraz kwoty 98,01 zł na ucznia i wskaźnika)
</t>
  </si>
  <si>
    <t xml:space="preserve">Środki niezbędne na wyposażenie szkół podstawowych w podręczniki lub materiały edukacyjne dla liczby uczniów wskazanej w poz. 2 (kwota nie może być wyższa od iloczynu liczby uczniów wskazanej odpowiednio w:
- poz. 2, kol. 6 oraz kwoty 183,15 zł na ucznia i wskaźnika,
- poz. 2, kol. 7 oraz kwoty 235,62 zł na ucznia i wskaźnika,
- poz. 2, kol. 9 i 10 oraz kwoty 326,70 zł na ucznia i wskaźnika)
</t>
  </si>
  <si>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3 (kwota nie może być wyższa od iloczynu liczby uczniów wskazanej odpowiednio w poz. 3, kol. 3 i 4 oraz kwoty 98,01 zł na ucznia i wskaźnika)
</t>
  </si>
  <si>
    <t xml:space="preserve">Środki niezbędne na wyposażenie szkół podstawowych w podręczniki lub materiały edukacyjne dla liczby uczniów wskazanej w poz. 3 (kwota nie może być wyższa od iloczynu liczby uczniów wskazanej odpowiednio w:
- poz. 3, kol. 6 oraz kwoty 183,15 zł na ucznia i wskaźnika,
- poz. 3, kol. 7 oraz kwoty 235,62 zł na ucznia i wskaźnika,
- poz. 3, kol. 9 i 10 oraz kwoty 326,70 zł na ucznia i wskaźnika)
</t>
  </si>
  <si>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4 (kwota nie może być wyższa od iloczynu liczby uczniów wskazanej odpowiednio w poz. 4, kol. 3 i 4 oraz kwoty 98,01 zł na ucznia i wskaźnika)
</t>
  </si>
  <si>
    <t xml:space="preserve">Środki niezbędne na wyposażenie szkół podstawowych w podręczniki lub materiały edukacyjne dla liczby uczniów wskazanej w poz. 4 (kwota nie może być wyższa od iloczynu liczby uczniów wskazanej odpowiednio w:
- poz. 4, kol. 6 oraz kwoty 183,15 zł na ucznia i wskaźnika,
- poz. 4, kol. 7 oraz kwoty 235,62 zł na ucznia i wskaźnika,
- poz. 4, kol. 9 i 10 oraz kwoty 326,70 zł na ucznia i wskaźnika)
</t>
  </si>
  <si>
    <t xml:space="preserve">Środki niezbędne na wyposażenie szkół podstawowych w podręczniki lub materiały edukacyjne, dostosowane do potrzeb edukacyjnych i możliwości psychofizycznych uczniów niepełnosprawnych dla liczby uczniów wskazanej
w poz. 5 (kwota nie może być wyższa od iloczynu liczby uczniów wskazanej odpowiednio w:
- poz. 5, kol. 3 i 4 oraz kwoty 98,01 zł na ucznia i wskaźnika,
- poz. 5, kol. 6 oraz kwoty 183,15 zł na ucznia i wskaźnika,
- poz. 5, kol. 7 oraz kwoty 235,62 zł na ucznia i wskaźnika,
- poz. 5, kol. 9 i 10 oraz kwoty 326,70 zł na ucznia i wskaźnika)
</t>
  </si>
  <si>
    <t>Wyszczególnienie1)</t>
  </si>
  <si>
    <t>Prognozowana liczba uczniów danych klas w roku szkolnym 2025/2026</t>
  </si>
  <si>
    <t>Wzrost liczby uczniów danych klas w ciągu roku szkolnego 2024/2025 w stosunku do liczby uczniów tych klas, którym w 2024 r. szkoły podstawowe ze środków dotacji celowej zapewniły materiały ćwiczeniowe 8)</t>
  </si>
  <si>
    <t xml:space="preserve">Wzrost liczby uczniów danych klas w ciągu roku szkolnego 2024/2025 w stosunku do liczby uczniów tych klas, którym w 2024 r. szkoły podstawowe ze środków dotacji celowej zapewniły:
- podręczniki do zajęć z zakresu edukacji: polonistycznej, matematycznej, przyrodniczej i społecznej, podręczniki do zajęć z zakresu danego języka obcego nowożytnego lub materiały edukacyjne, w przypadku uczniów klas I–III,
- podręczniki lub materiały edukacyjne, w przypadku uczniów klas IV–VIII 7)
</t>
  </si>
  <si>
    <t>Liczba uczniów danych klas w roku szkolnym 2024/2025, którym szkoły podstawowe ze środków dotacji celowej zapewniły podręczniki do danego języka obcego nowożytnego lub materiały edukacyjne do danego języka obcego nowożytnego ze względu na zdiagnozowany stopień zaawansowania znajomości danego języka obcego nowożytnego 9)</t>
  </si>
  <si>
    <t>Liczba uczniów danych klas, którym szkoły podstawowe w roku szkolnym 2024/2025 ze środków dotacji celowej zapewniły podręczniki lub materiały edukacyjne, dostosowane do potrzeb edukacyjnych i możliwości psychofizycznych uczniów niepełnosprawnych 10)</t>
  </si>
  <si>
    <t>Liczba uczniów danych klas, którym szkoły podstawowe w roku szkolnym 2024/2025 ze środków dotacji celowej zapewniły materiały ćwiczeniowe dostosowane do potrzeb edukacyjnych i możliwości psychofizycznych uczniów niepełnosprawnych 11)</t>
  </si>
  <si>
    <t>Środki niezbędne na wyposażenie szkół podstawowych w podręczniki do danego języka obcego nowożytnego lub materiały edukacyjne do danego języka obcego nowożytnego ze względu na zdiagnozowany stopień zaawansowania znajomości danego języka obcego nowożytnego dla liczby uczniów wskazanej w poz. 3 (kwota nie może być wyższa od iloczynu liczby uczniów wskazanej odpowiednio w poz. 3, kol. 6, 8 i 9 oraz kwoty 24,75 zł na ucznia i wskaźnika)</t>
  </si>
  <si>
    <t>W przypadku gdy dla uczniów z danym rodzajem niepełnosprawności szkoły podstawowe lub szkoły artystyczne realizujące kształcenie ogólne w zakresie szkoły podstawowej planują zakupić dodatkowe podręczniki lub materiały edukacyjne ze środków dotacji celowej na oddział danej klasy, należy w poz. 1 i 3 prognozowaną liczbę uczniów zwiększyć o liczbę uczniów równą liczbie tych oddziałów, zgodnie z art. 56 ust. 2 ustawy, z tym że w przypadku oddziałów obejmujących uczniów pełnosprawnych lub uczniów z różnymi rodzajami niepełnosprawności przyjmuje się, że dodatkowe podręczniki lub materiały edukacyjne na dany oddział są przeznaczone dla jednego ucznia pełnosprawnego albo jednego ucznia z danym rodzajem niepełnosprawności.</t>
  </si>
  <si>
    <t xml:space="preserve">Należy wypełnić poz. 2 w przypadku, gdy w roku szkolnym 2025/2026 liczba uczniów:
1) klas I, IV i VII szkół podstawowych oraz klas szkół artystycznych realizujących kształcenie ogólne w zakresie klas I, IV i VII szkoły podstawowej ulegnie zwiększeniu w stosunku do liczby uczniów tych klas w roku szkolnym 2023/2024 i 2024/2025 lub
2) klas II, V i VIII szkół podstawowych oraz klas szkół artystycznych realizujących kształcenie ogólne w zakresie klas II, V i VIII szkoły podstawowej ulegnie zwiększeniu w stosunku do liczby uczniów tych klas w roku szkolnym 2024/2025.
</t>
  </si>
  <si>
    <t xml:space="preserve">Należy wypełnić poz. 3 w przypadku, gdy w roku szkolnym:
1) 2023/2024 nie funkcjonowały klasy I, IV i VII szkół podstawowych oraz klasy szkół artystycznych realizujących kształcenie ogólne w zakresie klas I, IV i VII szkoły podstawowej lub nie uczęszczali do tych klas uczniowie lub
2) 2024/2025 nie funkcjonowały klasy I, II, IV, V, VII i VIII szkół podstawowych oraz klasy szkół artystycznych realizujących kształcenie ogólne w zakresie klas I, II, IV, V, VII i VIII szkoły podstawowej lub nie uczęszczali do tych klas uczniowie.
</t>
  </si>
  <si>
    <t>Należy wypełnić poz. 4 w przypadku, gdy liczba uczniów danych klas w roku szkolnym 2025/2026 nie ulegnie zwiększeniu w stosunku do liczby uczniów danych klas w roku szkolnym 2023/2024 lub 2024/2025, a istnieje konieczność zakupu podręczników lub materiałów edukacyjnych z powodu niedokonania takiego zakupu ze środków ostatniej dotacji celowej na wszystkich uczniów tej klasy udzielonej odpowiednio w 2023 r. lub 2024 r.</t>
  </si>
  <si>
    <t>Należy wypełnić poz. 1 w przypadku, gdy w roku szkolnym 2024/2025 szkoły podstawowe oraz szkoły artystyczne realizujące kształcenie ogólne w zakresie szkoły podstawowej zapewniły uczniom podręczniki lub materiały edukacyjne podlegające refundacji z dotacji celowej w 2025 r.</t>
  </si>
  <si>
    <t>Należy wypełnić poz. 2 w przypadku, gdy w roku szkolnym 2024/2025 szkoły podstawowe oraz szkoły artystyczne realizujące kształcenie ogólne w zakresie szkoły podstawowej zapewniły uczniom materiały ćwiczeniowe podlegające refundacji z dotacji celowej w 2025 r.</t>
  </si>
  <si>
    <t>W poz. 3, kol. 9 należy podać liczbę uczniów równą liczbie podręczników do danego języka obcego nowożytnego lub materiałów edukacyjnych do danego języka obcego nowożytnego zakupionych ze względu na zdiagnozowany stopień zaawansowania znajomości danego języka obcego nowożytnego, z tym że jeżeli dla danych uczniów zakupiono podręczniki lub materiały edukacyjne do dwóch języków obcych nowożytnych – należy podać podwójną liczbę tych uczniów.</t>
  </si>
  <si>
    <t>Należy podać liczbę uczniów, którym szkoły podstawowe oraz szkoły artystyczne realizujące kształcenie ogólne w zakresie szkoły podstawowej zapewniły podręczniki lub materiały edukacyjne, dostosowane do potrzeb edukacyjnych i możliwości psychofizycznych uczniów niepełnosprawnych, w wyniku dostarczenia do szkół w ciągu roku szkolnego orzeczenia o potrzebie kształcenia specjalnego, a środki z przekazanej dotacji celowej nie pokryły kosztu zakupu tych podręczników lub materiałów edukacyjnych, lub w wyniku braku możliwości uzyskania tych podręczników lub materiałów edukacyjnych z innej szkoły w drodze przekazania zgodnie z art. 57 ust. 6 ustawy.</t>
  </si>
  <si>
    <t>Należy podać liczbę uczniów, którym szkoły podstawowe oraz szkoły artystyczne realizujące kształcenie ogólne w zakresie szkoły podstawowej zapewniły materiały ćwiczeniowe dostosowane do potrzeb edukacyjnych i możliwości psychofizycznych uczniów niepełnosprawnych w wyniku dostarczenia do szkół w ciągu roku szkolnego orzeczenia o potrzebie kształcenia specjalnego, a środki z przekazanej dotacji celowej nie pokryły kosztu zakupu tych materiałów ćwiczeniowych, lub w wyniku braku możliwości uzyskania tych materiałów ćwiczeniowych z innej szkoły w drodze przekazania zgodnie z art. 57 ust. 6 ustawy.</t>
  </si>
  <si>
    <r>
      <t xml:space="preserve">Szkoły podstawowe/szkoły artystyczne realizujące kształcenie ogólne w zakresie szkoły podstawowej </t>
    </r>
    <r>
      <rPr>
        <b/>
        <vertAlign val="superscript"/>
        <sz val="11"/>
        <color indexed="8"/>
        <rFont val="Times New Roman"/>
        <family val="1"/>
        <charset val="238"/>
      </rPr>
      <t xml:space="preserve">2) </t>
    </r>
  </si>
  <si>
    <t>Wnioskowana kwota dotacji (suma kwot wskazanych w poz. 2, kol. 11 i poz. 3, 
kol. 11)</t>
  </si>
  <si>
    <t>Wnioskowana kwota dotacji (suma kwot wskazanych w poz. 12, kol. 11 i poz. 13, 
kol. 11)</t>
  </si>
  <si>
    <r>
      <t xml:space="preserve">Środki niezbędne na wyposażenie szkół podstawowych </t>
    </r>
    <r>
      <rPr>
        <b/>
        <sz val="11"/>
        <color rgb="FFFF0000"/>
        <rFont val="Times New Roman"/>
        <family val="1"/>
        <charset val="238"/>
      </rPr>
      <t>w podręczniki</t>
    </r>
    <r>
      <rPr>
        <sz val="11"/>
        <color rgb="FF000000"/>
        <rFont val="Times New Roman"/>
        <family val="1"/>
        <charset val="238"/>
      </rPr>
      <t xml:space="preserve"> do zajęć 
z zakresu edukacji: polonistycznej, matematycznej, przyrodniczej i społecznej, podręczniki do zajęć z zakresu danego języka obcego nowożytnego lub materiały edukacyjne dla liczby uczniów wskazanej w poz. 1 (kwota nie może być wyższa od iloczynu liczby uczniów wskazanej odpowiednio w poz. 1, kol. 3–5 oraz kwoty 98,01 zł na ucznia i wskaźnika)
</t>
    </r>
  </si>
  <si>
    <r>
      <t xml:space="preserve">Środki niezbędne na wyposażenie szkół podstawowych </t>
    </r>
    <r>
      <rPr>
        <b/>
        <sz val="11"/>
        <color rgb="FFFF0000"/>
        <rFont val="Times New Roman"/>
        <family val="1"/>
        <charset val="238"/>
      </rPr>
      <t>w podręczniki</t>
    </r>
    <r>
      <rPr>
        <sz val="11"/>
        <color rgb="FF000000"/>
        <rFont val="Times New Roman"/>
        <family val="1"/>
        <charset val="238"/>
      </rPr>
      <t xml:space="preserve"> lub materiały edukacyjne dla liczby uczniów wskazanej w poz. 1 (kwota nie może być wyższa od iloczynu liczby uczniów wskazanej odpowiednio w:
- poz. 1, kol. 6 oraz kwoty 183,15 zł na ucznia i wskaźnika,
- poz. 1, kol. 7 i 8 oraz kwoty 235,62 zł na ucznia i wskaźnika,
- poz. 1, kol. 9 i 10 oraz kwoty 326,70 zł na ucznia i wskaźnika)
</t>
    </r>
  </si>
  <si>
    <r>
      <t xml:space="preserve">Środki niezbędne na wyposażenie szkół podstawowych w </t>
    </r>
    <r>
      <rPr>
        <b/>
        <sz val="11"/>
        <color rgb="FFFF0000"/>
        <rFont val="Times New Roman"/>
        <family val="1"/>
        <charset val="238"/>
      </rPr>
      <t>materiały ćwiczeniowe</t>
    </r>
    <r>
      <rPr>
        <sz val="11"/>
        <color rgb="FF000000"/>
        <rFont val="Times New Roman"/>
        <family val="1"/>
        <charset val="238"/>
      </rPr>
      <t xml:space="preserve"> dla liczby uczniów wskazanej w poz. 2 (kwota nie może być wyższa od iloczynu liczby uczniów wskazanej odpowiednio w:
- poz. 2, kol. 3–5 oraz kwoty 54,45 zł na ucznia i wskaźnika,
- poz. 2, kol. 6–10 oraz kwoty 27,23 zł na ucznia i wskaźnika)
</t>
    </r>
  </si>
  <si>
    <r>
      <t xml:space="preserve">Środki niezbędne na wyposażenie szkół podstawowych </t>
    </r>
    <r>
      <rPr>
        <b/>
        <sz val="11"/>
        <color rgb="FFFF0000"/>
        <rFont val="Times New Roman"/>
        <family val="1"/>
        <charset val="238"/>
      </rPr>
      <t>w podręczniki</t>
    </r>
    <r>
      <rPr>
        <sz val="11"/>
        <color rgb="FF000000"/>
        <rFont val="Times New Roman"/>
        <family val="1"/>
        <charset val="238"/>
      </rPr>
      <t xml:space="preserve"> lub materiały edukacyjne, dostosowane do potrzeb edukacyjnych i możliwości psychofizycznych uczniów niepełnosprawnych dla liczby uczniów wskazanej 
w poz. 4 (kwota nie może być wyższa od iloczynu liczby uczniów wskazanej odpowiednio w:
- poz. 4, kol. 3–5 oraz kwoty 98,01 zł na ucznia i wskaźnika,
- poz. 4, kol. 6 oraz kwoty 183,15 zł na ucznia i wskaźnika,
- poz. 4, kol. 7 i 8 oraz kwoty 235,62 zł na ucznia i wskaźnika,
- poz. 4, kol. 9 i 10 oraz kwoty 326,70 zł na ucznia i wskaźnika)
</t>
    </r>
  </si>
  <si>
    <r>
      <t xml:space="preserve">Środki niezbędne na wyposażenie szkół podstawowych w </t>
    </r>
    <r>
      <rPr>
        <b/>
        <sz val="11"/>
        <color rgb="FFFF0000"/>
        <rFont val="Times New Roman"/>
        <family val="1"/>
        <charset val="238"/>
      </rPr>
      <t>materiały ćwiczeniowe</t>
    </r>
    <r>
      <rPr>
        <sz val="11"/>
        <color rgb="FF000000"/>
        <rFont val="Times New Roman"/>
        <family val="1"/>
        <charset val="238"/>
      </rPr>
      <t xml:space="preserve"> dostosowane do potrzeb edukacyjnych i możliwości psychofizycznych uczniów niepełnosprawnych dla liczby uczniów wskazanej w poz. 5 (kwota nie może być wyższa od iloczynu liczby uczniów wskazanej odpowiednio w:
- poz. 5, kol. 3–5 oraz kwoty 54,45 zł na ucznia i wskaźnika,
- poz. 5, kol. 6–10 oraz kwoty 27,23 zł na ucznia i wskaźnika)
</t>
    </r>
  </si>
  <si>
    <t xml:space="preserve">słabowidzących, o których mowa w art. 55 ust. 6 pkt 1 ustawy z dnia 27 października 2017 r. o finansowaniu zadań oświatowych (Dz. U. z  2024 r. poz. 754, 1562 i 1572), zwanej dalej „ustawą”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</si>
</sst>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zł&quot;_-;\-* #,##0.00\ &quot;zł&quot;_-;_-* &quot;-&quot;??\ &quot;zł&quot;_-;_-@_-"/>
    <numFmt numFmtId="164" formatCode="#,##0.00_ ;\-#,##0.00\ "/>
  </numFmts>
  <fonts count="16">
    <font>
      <sz val="11"/>
      <color theme="1"/>
      <name val="Aptos Narrow"/>
      <family val="2"/>
      <charset val="238"/>
      <scheme val="minor"/>
    </font>
    <font>
      <sz val="9"/>
      <color rgb="FF000000"/>
      <name val="Times New Roman"/>
      <family val="1"/>
      <charset val="238"/>
    </font>
    <font>
      <b/>
      <sz val="11"/>
      <color theme="1"/>
      <name val="Times New Roman"/>
      <family val="1"/>
      <charset val="238"/>
    </font>
    <font>
      <sz val="9"/>
      <color theme="1"/>
      <name val="Times New Roman"/>
      <family val="1"/>
      <charset val="238"/>
    </font>
    <font>
      <sz val="11"/>
      <color theme="1"/>
      <name val="Times New Roman"/>
      <family val="1"/>
      <charset val="238"/>
    </font>
    <font>
      <sz val="10"/>
      <color theme="1"/>
      <name val="Times New Roman"/>
      <family val="1"/>
      <charset val="238"/>
    </font>
    <font>
      <b/>
      <sz val="12"/>
      <color theme="1"/>
      <name val="Times New Roman"/>
      <family val="1"/>
      <charset val="238"/>
    </font>
    <font>
      <b/>
      <sz val="10"/>
      <color theme="1"/>
      <name val="Times New Roman"/>
      <family val="1"/>
      <charset val="238"/>
    </font>
    <font>
      <sz val="11"/>
      <color rgb="FF000000"/>
      <name val="Times New Roman"/>
      <family val="1"/>
      <charset val="238"/>
    </font>
    <font>
      <b/>
      <vertAlign val="superscript"/>
      <sz val="11"/>
      <color indexed="8"/>
      <name val="Times New Roman"/>
      <family val="1"/>
      <charset val="238"/>
    </font>
    <font>
      <b/>
      <sz val="11"/>
      <color rgb="FF000000"/>
      <name val="Times New Roman"/>
      <family val="1"/>
      <charset val="238"/>
    </font>
    <font>
      <sz val="10"/>
      <color rgb="FF000000"/>
      <name val="Times New Roman"/>
      <family val="1"/>
      <charset val="238"/>
    </font>
    <font>
      <b/>
      <sz val="10"/>
      <color rgb="FF000000"/>
      <name val="Times New Roman"/>
      <family val="1"/>
      <charset val="238"/>
    </font>
    <font>
      <vertAlign val="superscript"/>
      <sz val="10"/>
      <color rgb="FF000000"/>
      <name val="Times New Roman"/>
      <family val="1"/>
      <charset val="238"/>
    </font>
    <font>
      <sz val="12"/>
      <color theme="1"/>
      <name val="Times New Roman"/>
      <family val="1"/>
      <charset val="238"/>
    </font>
    <font>
      <b/>
      <sz val="11"/>
      <color rgb="FFFF0000"/>
      <name val="Times New Roman"/>
      <family val="1"/>
      <charset val="238"/>
    </font>
  </fonts>
  <fills count="6">
    <fill>
      <patternFill patternType="none"/>
    </fill>
    <fill>
      <patternFill patternType="gray125"/>
    </fill>
    <fill>
      <patternFill patternType="solid">
        <fgColor theme="0"/>
        <bgColor indexed="64"/>
      </patternFill>
    </fill>
    <fill>
      <patternFill patternType="solid">
        <fgColor rgb="FFA6A6A6"/>
        <bgColor indexed="64"/>
      </patternFill>
    </fill>
    <fill>
      <patternFill patternType="solid">
        <fgColor rgb="FFFFFFFF"/>
        <bgColor indexed="64"/>
      </patternFill>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s>
  <cellStyleXfs count="1">
    <xf numFmtId="0" fontId="0" fillId="0" borderId="0"/>
  </cellStyleXfs>
  <cellXfs count="99">
    <xf numFmtId="0" fontId="0" fillId="0" borderId="0" xfId="0"/>
    <xf numFmtId="0" fontId="3" fillId="2" borderId="0" xfId="0" applyFont="1" applyFill="1" applyAlignment="1">
      <alignment horizontal="right" vertical="top"/>
    </xf>
    <xf numFmtId="164" fontId="2" fillId="0" borderId="1" xfId="0" applyNumberFormat="1" applyFont="1" applyBorder="1"/>
    <xf numFmtId="0" fontId="4" fillId="2" borderId="0" xfId="0" applyFont="1" applyFill="1"/>
    <xf numFmtId="0" fontId="4" fillId="0" borderId="0" xfId="0" applyFont="1"/>
    <xf numFmtId="0" fontId="5" fillId="0" borderId="1" xfId="0" applyFont="1" applyBorder="1" applyAlignment="1">
      <alignment horizontal="center" vertical="center"/>
    </xf>
    <xf numFmtId="0" fontId="3" fillId="0" borderId="0" xfId="0" applyFont="1"/>
    <xf numFmtId="0" fontId="3" fillId="2" borderId="0" xfId="0" applyFont="1" applyFill="1"/>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justify" vertical="center"/>
    </xf>
    <xf numFmtId="3" fontId="10" fillId="3" borderId="3" xfId="0" applyNumberFormat="1" applyFont="1" applyFill="1" applyBorder="1" applyAlignment="1">
      <alignment horizontal="center" vertical="center" wrapText="1"/>
    </xf>
    <xf numFmtId="3" fontId="10" fillId="0" borderId="1" xfId="0" applyNumberFormat="1" applyFont="1" applyBorder="1" applyAlignment="1">
      <alignment horizontal="center" vertical="center" wrapText="1"/>
    </xf>
    <xf numFmtId="3" fontId="10" fillId="3" borderId="5" xfId="0" applyNumberFormat="1" applyFont="1" applyFill="1" applyBorder="1" applyAlignment="1">
      <alignment horizontal="center" vertical="center" wrapText="1"/>
    </xf>
    <xf numFmtId="3" fontId="10" fillId="3" borderId="6" xfId="0" applyNumberFormat="1" applyFont="1" applyFill="1" applyBorder="1" applyAlignment="1">
      <alignment horizontal="center" vertical="center" wrapText="1"/>
    </xf>
    <xf numFmtId="0" fontId="10" fillId="3" borderId="4" xfId="0" applyFont="1" applyFill="1" applyBorder="1" applyAlignment="1">
      <alignment horizontal="center" vertical="center" wrapText="1"/>
    </xf>
    <xf numFmtId="0" fontId="8" fillId="0" borderId="1" xfId="0" applyFont="1" applyBorder="1" applyAlignment="1">
      <alignment horizontal="justify" vertical="center" wrapText="1"/>
    </xf>
    <xf numFmtId="3" fontId="10" fillId="3" borderId="4" xfId="0" applyNumberFormat="1" applyFont="1" applyFill="1" applyBorder="1" applyAlignment="1">
      <alignment horizontal="center" vertical="center" wrapText="1"/>
    </xf>
    <xf numFmtId="4" fontId="10" fillId="3" borderId="4" xfId="0" applyNumberFormat="1" applyFont="1" applyFill="1" applyBorder="1" applyAlignment="1">
      <alignment horizontal="center" vertical="center" wrapText="1"/>
    </xf>
    <xf numFmtId="4" fontId="10" fillId="2" borderId="1" xfId="0" applyNumberFormat="1" applyFont="1" applyFill="1" applyBorder="1" applyAlignment="1">
      <alignment horizontal="center" vertical="center" wrapText="1"/>
    </xf>
    <xf numFmtId="4" fontId="10" fillId="4" borderId="1" xfId="0" applyNumberFormat="1"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4" fontId="10" fillId="0" borderId="1" xfId="0" applyNumberFormat="1" applyFont="1" applyBorder="1" applyAlignment="1">
      <alignment horizontal="center" vertical="center" wrapText="1"/>
    </xf>
    <xf numFmtId="3" fontId="10" fillId="2" borderId="1" xfId="0" applyNumberFormat="1" applyFont="1" applyFill="1" applyBorder="1" applyAlignment="1">
      <alignment horizontal="center" vertical="center" wrapText="1"/>
    </xf>
    <xf numFmtId="0" fontId="8" fillId="0" borderId="1" xfId="0" applyFont="1" applyFill="1" applyBorder="1" applyAlignment="1">
      <alignment horizontal="justify" vertical="center" wrapText="1"/>
    </xf>
    <xf numFmtId="0" fontId="5" fillId="2" borderId="0" xfId="0" applyFont="1" applyFill="1"/>
    <xf numFmtId="0" fontId="7" fillId="2" borderId="0" xfId="0" applyFont="1" applyFill="1"/>
    <xf numFmtId="0" fontId="5" fillId="0" borderId="0" xfId="0" applyFont="1"/>
    <xf numFmtId="49" fontId="5" fillId="0" borderId="0" xfId="0" applyNumberFormat="1" applyFont="1" applyAlignment="1">
      <alignment wrapText="1"/>
    </xf>
    <xf numFmtId="0" fontId="5" fillId="0" borderId="0" xfId="0" applyFont="1" applyAlignment="1">
      <alignment wrapText="1"/>
    </xf>
    <xf numFmtId="0" fontId="7" fillId="0" borderId="0" xfId="0" applyFont="1"/>
    <xf numFmtId="49" fontId="5" fillId="2" borderId="0" xfId="0" applyNumberFormat="1" applyFont="1" applyFill="1" applyAlignment="1">
      <alignment wrapText="1"/>
    </xf>
    <xf numFmtId="0" fontId="5" fillId="0" borderId="1"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0" xfId="0" applyFont="1" applyBorder="1" applyAlignment="1">
      <alignment horizontal="left" vertical="center"/>
    </xf>
    <xf numFmtId="0" fontId="5" fillId="0" borderId="0" xfId="0" applyFont="1" applyAlignment="1">
      <alignment horizontal="left" vertical="center"/>
    </xf>
    <xf numFmtId="0" fontId="7" fillId="0" borderId="0" xfId="0" applyFont="1" applyAlignment="1">
      <alignment horizontal="center" vertical="center" wrapText="1"/>
    </xf>
    <xf numFmtId="0" fontId="7" fillId="0" borderId="1" xfId="0" applyFont="1" applyBorder="1" applyAlignment="1" applyProtection="1">
      <alignment horizontal="center" vertical="center" wrapText="1"/>
      <protection locked="0"/>
    </xf>
    <xf numFmtId="0" fontId="5" fillId="0" borderId="0" xfId="0" applyFont="1" applyAlignment="1">
      <alignment horizontal="left" vertical="center" wrapText="1"/>
    </xf>
    <xf numFmtId="0" fontId="7" fillId="2" borderId="0" xfId="0" applyFont="1" applyFill="1" applyAlignment="1">
      <alignment horizontal="center"/>
    </xf>
    <xf numFmtId="0" fontId="5" fillId="2" borderId="0" xfId="0" applyFont="1" applyFill="1" applyAlignment="1">
      <alignment horizontal="right" vertical="top"/>
    </xf>
    <xf numFmtId="0" fontId="11" fillId="2" borderId="0" xfId="0" applyFont="1" applyFill="1" applyAlignment="1">
      <alignment horizontal="justify" vertical="center"/>
    </xf>
    <xf numFmtId="0" fontId="13" fillId="2" borderId="0" xfId="0" applyFont="1" applyFill="1" applyAlignment="1">
      <alignment horizontal="justify" vertical="center"/>
    </xf>
    <xf numFmtId="164" fontId="7" fillId="0" borderId="1" xfId="0" applyNumberFormat="1" applyFont="1" applyBorder="1"/>
    <xf numFmtId="0" fontId="12" fillId="2" borderId="0" xfId="0" applyFont="1" applyFill="1" applyAlignment="1">
      <alignment horizontal="right" wrapText="1"/>
    </xf>
    <xf numFmtId="44" fontId="7" fillId="0" borderId="0" xfId="0" applyNumberFormat="1" applyFont="1"/>
    <xf numFmtId="49" fontId="5" fillId="2" borderId="0" xfId="0" applyNumberFormat="1" applyFont="1" applyFill="1"/>
    <xf numFmtId="164" fontId="7" fillId="0" borderId="1" xfId="0" applyNumberFormat="1" applyFont="1" applyFill="1" applyBorder="1"/>
    <xf numFmtId="14" fontId="5" fillId="0" borderId="0" xfId="0" applyNumberFormat="1" applyFont="1" applyFill="1" applyAlignment="1">
      <alignment horizontal="center"/>
    </xf>
    <xf numFmtId="0" fontId="5" fillId="2" borderId="0" xfId="0" applyFont="1" applyFill="1" applyAlignment="1">
      <alignment horizontal="center"/>
    </xf>
    <xf numFmtId="0" fontId="1" fillId="2" borderId="7" xfId="0" applyFont="1" applyFill="1" applyBorder="1" applyAlignment="1">
      <alignment horizontal="left" vertical="top"/>
    </xf>
    <xf numFmtId="0" fontId="1" fillId="2" borderId="8" xfId="0" applyFont="1" applyFill="1" applyBorder="1" applyAlignment="1">
      <alignment horizontal="left" vertical="top"/>
    </xf>
    <xf numFmtId="0" fontId="1" fillId="2" borderId="9" xfId="0" applyFont="1" applyFill="1" applyBorder="1" applyAlignment="1">
      <alignment horizontal="left" vertical="top"/>
    </xf>
    <xf numFmtId="0" fontId="4" fillId="2" borderId="0" xfId="0" applyFont="1" applyFill="1" applyAlignment="1">
      <alignment vertical="center"/>
    </xf>
    <xf numFmtId="0" fontId="4" fillId="0" borderId="0" xfId="0" applyFont="1" applyAlignment="1">
      <alignment vertical="center"/>
    </xf>
    <xf numFmtId="0" fontId="14" fillId="2" borderId="0" xfId="0" applyFont="1" applyFill="1" applyAlignment="1">
      <alignment vertical="center"/>
    </xf>
    <xf numFmtId="0" fontId="6" fillId="0" borderId="0" xfId="0" applyFont="1" applyAlignment="1">
      <alignment vertical="center"/>
    </xf>
    <xf numFmtId="0" fontId="14" fillId="0" borderId="0" xfId="0" applyFont="1" applyAlignment="1">
      <alignment vertical="center"/>
    </xf>
    <xf numFmtId="0" fontId="1" fillId="2" borderId="0" xfId="0" applyFont="1" applyFill="1" applyAlignment="1">
      <alignment horizontal="justify" vertical="center"/>
    </xf>
    <xf numFmtId="4" fontId="10" fillId="0" borderId="1" xfId="0" applyNumberFormat="1" applyFont="1" applyFill="1" applyBorder="1" applyAlignment="1">
      <alignment horizontal="center" vertical="center" wrapText="1"/>
    </xf>
    <xf numFmtId="0" fontId="4" fillId="2" borderId="0" xfId="0" applyFont="1" applyFill="1" applyBorder="1" applyAlignment="1">
      <alignment vertical="center"/>
    </xf>
    <xf numFmtId="0" fontId="5" fillId="2" borderId="0" xfId="0" applyFont="1" applyFill="1" applyAlignment="1">
      <alignment horizontal="center"/>
    </xf>
    <xf numFmtId="0" fontId="5" fillId="2" borderId="0" xfId="0" applyFont="1" applyFill="1" applyAlignment="1">
      <alignment horizontal="center" vertical="center" wrapText="1"/>
    </xf>
    <xf numFmtId="0" fontId="3" fillId="2" borderId="0" xfId="0" applyFont="1" applyFill="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6" fillId="2" borderId="0" xfId="0" applyFont="1" applyFill="1" applyAlignment="1">
      <alignment horizontal="left" vertical="center" wrapText="1"/>
    </xf>
    <xf numFmtId="0" fontId="4" fillId="2" borderId="0" xfId="0" applyFont="1" applyFill="1" applyAlignment="1">
      <alignment horizontal="center" vertical="center"/>
    </xf>
    <xf numFmtId="164" fontId="2" fillId="2" borderId="0" xfId="0" applyNumberFormat="1" applyFont="1" applyFill="1" applyBorder="1" applyAlignment="1">
      <alignment horizontal="center" vertical="center"/>
    </xf>
    <xf numFmtId="0" fontId="2" fillId="0" borderId="0" xfId="0" applyFont="1" applyFill="1" applyAlignment="1">
      <alignment horizontal="center" vertical="center" wrapText="1"/>
    </xf>
    <xf numFmtId="0" fontId="6" fillId="0" borderId="0" xfId="0" applyFont="1" applyAlignment="1">
      <alignment horizontal="left" vertical="center" wrapText="1"/>
    </xf>
    <xf numFmtId="0" fontId="8" fillId="0" borderId="1" xfId="0" applyFont="1" applyBorder="1" applyAlignment="1">
      <alignment horizontal="center" vertical="center" wrapText="1"/>
    </xf>
    <xf numFmtId="0" fontId="4" fillId="0" borderId="1" xfId="0" applyFont="1" applyBorder="1" applyAlignment="1">
      <alignment horizontal="center" vertical="center"/>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3" fillId="2" borderId="7"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4" fillId="0" borderId="2" xfId="0" applyFont="1" applyBorder="1" applyAlignment="1">
      <alignment horizontal="center" vertical="center"/>
    </xf>
    <xf numFmtId="0" fontId="4" fillId="0" borderId="14" xfId="0" applyFont="1" applyBorder="1" applyAlignment="1">
      <alignment horizontal="center" vertical="center"/>
    </xf>
    <xf numFmtId="0" fontId="5" fillId="0" borderId="10" xfId="0" applyFont="1" applyBorder="1" applyAlignment="1">
      <alignment horizontal="left" vertical="center" wrapText="1"/>
    </xf>
    <xf numFmtId="0" fontId="5" fillId="0" borderId="0" xfId="0" applyFont="1" applyBorder="1" applyAlignment="1">
      <alignment horizontal="left"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10" fillId="0" borderId="0" xfId="0" applyFont="1" applyFill="1" applyAlignment="1">
      <alignment horizontal="center" vertical="center" wrapText="1"/>
    </xf>
    <xf numFmtId="49" fontId="5" fillId="0" borderId="0" xfId="0" applyNumberFormat="1" applyFont="1"/>
    <xf numFmtId="0" fontId="5" fillId="0" borderId="0" xfId="0" applyFont="1" applyAlignment="1">
      <alignment horizontal="left"/>
    </xf>
    <xf numFmtId="0" fontId="5" fillId="0" borderId="11" xfId="0" applyFont="1" applyBorder="1" applyAlignment="1">
      <alignment horizontal="center"/>
    </xf>
    <xf numFmtId="0" fontId="5" fillId="0" borderId="12" xfId="0" applyFont="1" applyBorder="1" applyAlignment="1">
      <alignment horizontal="center"/>
    </xf>
    <xf numFmtId="0" fontId="5" fillId="0" borderId="13" xfId="0" applyFont="1" applyBorder="1" applyAlignment="1">
      <alignment horizontal="center"/>
    </xf>
    <xf numFmtId="0" fontId="5" fillId="2" borderId="11" xfId="0" applyFont="1" applyFill="1" applyBorder="1" applyAlignment="1">
      <alignment horizontal="left"/>
    </xf>
    <xf numFmtId="0" fontId="5" fillId="2" borderId="13" xfId="0" applyFont="1" applyFill="1" applyBorder="1" applyAlignment="1">
      <alignment horizontal="left"/>
    </xf>
    <xf numFmtId="0" fontId="5" fillId="0" borderId="10" xfId="0" applyFont="1" applyBorder="1" applyAlignment="1">
      <alignment horizontal="left" vertical="center"/>
    </xf>
    <xf numFmtId="0" fontId="5" fillId="0" borderId="0" xfId="0" applyFont="1" applyAlignment="1">
      <alignment horizontal="left" vertical="center"/>
    </xf>
    <xf numFmtId="0" fontId="10" fillId="5" borderId="0" xfId="0" applyFont="1" applyFill="1" applyAlignment="1">
      <alignment horizontal="center" vertical="center" wrapText="1"/>
    </xf>
    <xf numFmtId="164" fontId="2" fillId="2" borderId="17" xfId="0" applyNumberFormat="1" applyFont="1" applyFill="1" applyBorder="1" applyAlignment="1">
      <alignment horizontal="center" vertical="center"/>
    </xf>
    <xf numFmtId="164" fontId="7" fillId="0" borderId="1" xfId="0" applyNumberFormat="1" applyFont="1" applyBorder="1" applyAlignment="1">
      <alignment vertic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Pakiet 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49992370372631"/>
    <pageSetUpPr fitToPage="1"/>
  </sheetPr>
  <dimension ref="A1:U220"/>
  <sheetViews>
    <sheetView tabSelected="1" zoomScale="90" zoomScaleNormal="90" workbookViewId="0">
      <selection activeCell="B15" sqref="B15"/>
    </sheetView>
  </sheetViews>
  <sheetFormatPr defaultRowHeight="12.75"/>
  <cols>
    <col min="1" max="1" width="4" style="25" customWidth="1"/>
    <col min="2" max="2" width="6" style="27" customWidth="1"/>
    <col min="3" max="3" width="63.5" style="27" customWidth="1"/>
    <col min="4" max="4" width="16.5" style="27" customWidth="1"/>
    <col min="5" max="12" width="16.375" style="27" customWidth="1"/>
    <col min="13" max="15" width="9.125" style="25" customWidth="1"/>
    <col min="16" max="16384" width="9" style="27"/>
  </cols>
  <sheetData>
    <row r="1" spans="1:21">
      <c r="B1" s="25"/>
      <c r="C1" s="25"/>
      <c r="D1" s="25"/>
      <c r="E1" s="25"/>
      <c r="F1" s="25"/>
      <c r="G1" s="25"/>
      <c r="H1" s="25"/>
      <c r="I1" s="25"/>
      <c r="J1" s="25"/>
      <c r="K1" s="25"/>
      <c r="L1" s="26" t="s">
        <v>0</v>
      </c>
      <c r="N1" s="27"/>
      <c r="O1" s="27"/>
    </row>
    <row r="2" spans="1:21">
      <c r="A2" s="27"/>
      <c r="B2" s="28"/>
      <c r="C2" s="28"/>
      <c r="D2" s="28"/>
      <c r="E2" s="29"/>
      <c r="F2" s="87"/>
      <c r="G2" s="87"/>
      <c r="H2" s="87"/>
      <c r="I2" s="87"/>
      <c r="J2" s="87"/>
      <c r="K2" s="87"/>
      <c r="L2" s="87"/>
      <c r="M2" s="27"/>
      <c r="N2" s="27"/>
      <c r="O2" s="27"/>
    </row>
    <row r="3" spans="1:21" ht="13.5" thickBot="1">
      <c r="A3" s="88" t="s">
        <v>1</v>
      </c>
      <c r="B3" s="88"/>
      <c r="C3" s="88"/>
      <c r="F3" s="30"/>
      <c r="M3" s="27"/>
      <c r="N3" s="27"/>
      <c r="O3" s="27"/>
    </row>
    <row r="4" spans="1:21" ht="59.25" customHeight="1" thickBot="1">
      <c r="A4" s="89"/>
      <c r="B4" s="90"/>
      <c r="C4" s="91"/>
      <c r="D4" s="28"/>
      <c r="E4" s="29"/>
      <c r="F4" s="87"/>
      <c r="G4" s="87"/>
      <c r="H4" s="87"/>
      <c r="I4" s="87"/>
      <c r="J4" s="87"/>
      <c r="M4" s="27"/>
      <c r="N4" s="27"/>
      <c r="O4" s="27"/>
    </row>
    <row r="5" spans="1:21" ht="13.5" thickBot="1">
      <c r="A5" s="88" t="s">
        <v>2</v>
      </c>
      <c r="B5" s="88"/>
      <c r="F5" s="30"/>
      <c r="M5" s="27"/>
      <c r="N5" s="27"/>
      <c r="O5" s="27"/>
    </row>
    <row r="6" spans="1:21" ht="48" customHeight="1" thickBot="1">
      <c r="A6" s="92"/>
      <c r="B6" s="93"/>
      <c r="C6" s="31"/>
      <c r="D6" s="31"/>
      <c r="E6" s="25"/>
      <c r="F6" s="25"/>
      <c r="G6" s="25"/>
      <c r="H6" s="25"/>
      <c r="I6" s="25"/>
      <c r="J6" s="25"/>
      <c r="K6" s="25"/>
      <c r="L6" s="25"/>
      <c r="N6" s="27"/>
      <c r="O6" s="27"/>
    </row>
    <row r="7" spans="1:21">
      <c r="B7" s="26"/>
      <c r="C7" s="25"/>
      <c r="D7" s="25"/>
      <c r="E7" s="25"/>
      <c r="F7" s="25"/>
      <c r="G7" s="25"/>
      <c r="H7" s="25"/>
      <c r="I7" s="25"/>
      <c r="J7" s="25"/>
      <c r="K7" s="25"/>
      <c r="L7" s="25"/>
    </row>
    <row r="8" spans="1:21">
      <c r="B8" s="25"/>
      <c r="C8" s="25"/>
      <c r="D8" s="25"/>
      <c r="E8" s="25"/>
      <c r="F8" s="25"/>
      <c r="G8" s="25"/>
      <c r="H8" s="25"/>
      <c r="I8" s="25"/>
      <c r="J8" s="25"/>
      <c r="K8" s="25"/>
      <c r="L8" s="25"/>
    </row>
    <row r="9" spans="1:21" ht="39" customHeight="1">
      <c r="B9" s="83" t="s">
        <v>63</v>
      </c>
      <c r="C9" s="84"/>
      <c r="D9" s="84"/>
      <c r="E9" s="84"/>
      <c r="F9" s="84"/>
      <c r="G9" s="84"/>
      <c r="H9" s="84"/>
      <c r="I9" s="84"/>
      <c r="J9" s="84"/>
      <c r="K9" s="84"/>
      <c r="L9" s="85"/>
      <c r="M9" s="26"/>
      <c r="N9" s="26"/>
      <c r="O9" s="26"/>
      <c r="P9" s="30"/>
      <c r="Q9" s="30"/>
      <c r="R9" s="30"/>
      <c r="S9" s="30"/>
      <c r="T9" s="30"/>
      <c r="U9" s="30"/>
    </row>
    <row r="10" spans="1:21">
      <c r="B10" s="25"/>
      <c r="C10" s="25"/>
      <c r="D10" s="25"/>
      <c r="E10" s="25"/>
      <c r="F10" s="25"/>
      <c r="G10" s="25"/>
      <c r="H10" s="25"/>
      <c r="I10" s="25"/>
      <c r="J10" s="25"/>
      <c r="K10" s="25"/>
      <c r="L10" s="25"/>
    </row>
    <row r="11" spans="1:21">
      <c r="A11" s="5"/>
      <c r="B11" s="94" t="s">
        <v>3</v>
      </c>
      <c r="C11" s="95"/>
      <c r="D11" s="25"/>
      <c r="E11" s="25"/>
      <c r="F11" s="25"/>
      <c r="G11" s="25"/>
      <c r="H11" s="25"/>
      <c r="I11" s="25"/>
      <c r="J11" s="25"/>
      <c r="K11" s="25"/>
      <c r="L11" s="25"/>
      <c r="N11" s="27"/>
      <c r="O11" s="27"/>
    </row>
    <row r="12" spans="1:21">
      <c r="A12" s="32"/>
      <c r="B12" s="94" t="s">
        <v>4</v>
      </c>
      <c r="C12" s="95"/>
      <c r="E12" s="25"/>
      <c r="F12" s="25"/>
      <c r="G12" s="25"/>
      <c r="H12" s="25"/>
      <c r="I12" s="25"/>
      <c r="J12" s="25"/>
      <c r="K12" s="25"/>
      <c r="L12" s="25"/>
      <c r="N12" s="27"/>
      <c r="O12" s="27"/>
    </row>
    <row r="13" spans="1:21">
      <c r="A13" s="33"/>
      <c r="B13" s="34"/>
      <c r="C13" s="35"/>
      <c r="E13" s="25"/>
      <c r="F13" s="25"/>
      <c r="G13" s="25"/>
      <c r="H13" s="25"/>
      <c r="I13" s="25"/>
      <c r="J13" s="25"/>
      <c r="K13" s="25"/>
      <c r="L13" s="25"/>
      <c r="N13" s="27"/>
      <c r="O13" s="27"/>
    </row>
    <row r="14" spans="1:21" ht="30" customHeight="1">
      <c r="A14" s="27"/>
      <c r="B14" s="95" t="s">
        <v>56</v>
      </c>
      <c r="C14" s="95"/>
      <c r="D14" s="36"/>
      <c r="E14" s="36"/>
      <c r="F14" s="36"/>
      <c r="G14" s="36"/>
      <c r="H14" s="36"/>
      <c r="I14" s="36"/>
      <c r="J14" s="36"/>
      <c r="K14" s="36"/>
      <c r="L14" s="36"/>
      <c r="M14" s="36"/>
      <c r="N14" s="36"/>
      <c r="O14" s="36"/>
      <c r="P14" s="36"/>
      <c r="Q14" s="36"/>
    </row>
    <row r="15" spans="1:21" ht="20.100000000000001" customHeight="1">
      <c r="A15" s="27"/>
      <c r="B15" s="37" t="s">
        <v>59</v>
      </c>
      <c r="C15" s="81" t="s">
        <v>47</v>
      </c>
      <c r="D15" s="82"/>
      <c r="E15" s="82"/>
      <c r="F15" s="38"/>
      <c r="G15" s="38"/>
      <c r="H15" s="38"/>
      <c r="I15" s="38"/>
      <c r="J15" s="38"/>
      <c r="K15" s="38"/>
      <c r="L15" s="38"/>
      <c r="M15" s="38"/>
      <c r="N15" s="38"/>
      <c r="O15" s="38"/>
      <c r="P15" s="38"/>
      <c r="Q15" s="38"/>
      <c r="R15" s="38"/>
      <c r="S15" s="38"/>
    </row>
    <row r="16" spans="1:21" ht="20.100000000000001" customHeight="1">
      <c r="A16" s="27"/>
      <c r="B16" s="37"/>
      <c r="C16" s="81" t="s">
        <v>48</v>
      </c>
      <c r="D16" s="82"/>
      <c r="E16" s="82"/>
      <c r="F16" s="38"/>
      <c r="G16" s="38"/>
      <c r="H16" s="38"/>
      <c r="I16" s="38"/>
      <c r="J16" s="38"/>
      <c r="K16" s="38"/>
      <c r="L16" s="38"/>
      <c r="M16" s="38"/>
      <c r="N16" s="38"/>
      <c r="O16" s="38"/>
      <c r="P16" s="38"/>
      <c r="Q16" s="38"/>
      <c r="R16" s="38"/>
      <c r="S16" s="38"/>
    </row>
    <row r="17" spans="1:21" ht="20.100000000000001" customHeight="1">
      <c r="A17" s="27"/>
      <c r="B17" s="37"/>
      <c r="C17" s="81" t="s">
        <v>49</v>
      </c>
      <c r="D17" s="82"/>
      <c r="E17" s="82"/>
      <c r="F17" s="38"/>
      <c r="G17" s="38"/>
      <c r="H17" s="38"/>
      <c r="I17" s="38"/>
      <c r="J17" s="38"/>
      <c r="K17" s="38"/>
      <c r="L17" s="38"/>
      <c r="M17" s="38"/>
      <c r="N17" s="38"/>
      <c r="O17" s="38"/>
      <c r="P17" s="38"/>
      <c r="Q17" s="38"/>
      <c r="R17" s="38"/>
      <c r="S17" s="38"/>
    </row>
    <row r="18" spans="1:21" ht="20.100000000000001" customHeight="1">
      <c r="A18" s="27"/>
      <c r="B18" s="37"/>
      <c r="C18" s="81" t="s">
        <v>50</v>
      </c>
      <c r="D18" s="82"/>
      <c r="E18" s="82"/>
      <c r="F18" s="38"/>
      <c r="G18" s="38"/>
      <c r="H18" s="38"/>
      <c r="I18" s="38"/>
      <c r="J18" s="38"/>
      <c r="K18" s="38"/>
      <c r="L18" s="38"/>
      <c r="M18" s="38"/>
      <c r="N18" s="38"/>
      <c r="O18" s="38"/>
      <c r="P18" s="38"/>
      <c r="Q18" s="38"/>
      <c r="R18" s="38"/>
      <c r="S18" s="38"/>
    </row>
    <row r="19" spans="1:21" ht="20.100000000000001" customHeight="1">
      <c r="A19" s="27"/>
      <c r="B19" s="37"/>
      <c r="C19" s="81" t="s">
        <v>51</v>
      </c>
      <c r="D19" s="82"/>
      <c r="E19" s="82"/>
      <c r="F19" s="38"/>
      <c r="G19" s="38"/>
      <c r="H19" s="38"/>
      <c r="I19" s="38"/>
      <c r="J19" s="38"/>
      <c r="K19" s="38"/>
      <c r="L19" s="38"/>
      <c r="M19" s="38"/>
      <c r="N19" s="38"/>
      <c r="O19" s="38"/>
      <c r="P19" s="38"/>
      <c r="Q19" s="38"/>
      <c r="R19" s="38"/>
      <c r="S19" s="38"/>
    </row>
    <row r="20" spans="1:21" ht="28.5" customHeight="1">
      <c r="A20" s="27"/>
      <c r="B20" s="37"/>
      <c r="C20" s="81" t="s">
        <v>55</v>
      </c>
      <c r="D20" s="82"/>
      <c r="E20" s="82"/>
      <c r="F20" s="38"/>
      <c r="G20" s="38"/>
      <c r="H20" s="38"/>
      <c r="I20" s="38"/>
      <c r="J20" s="38"/>
      <c r="K20" s="38"/>
      <c r="L20" s="38"/>
      <c r="M20" s="38"/>
      <c r="N20" s="38"/>
      <c r="O20" s="38"/>
      <c r="P20" s="38"/>
      <c r="Q20" s="38"/>
      <c r="R20" s="38"/>
      <c r="S20" s="38"/>
      <c r="T20" s="38"/>
      <c r="U20" s="38"/>
    </row>
    <row r="21" spans="1:21" ht="20.100000000000001" customHeight="1">
      <c r="A21" s="27"/>
      <c r="B21" s="37"/>
      <c r="C21" s="81" t="s">
        <v>52</v>
      </c>
      <c r="D21" s="82"/>
      <c r="E21" s="82"/>
      <c r="F21" s="38"/>
      <c r="G21" s="38"/>
      <c r="H21" s="38"/>
      <c r="I21" s="38"/>
      <c r="J21" s="38"/>
      <c r="K21" s="38"/>
      <c r="L21" s="38"/>
      <c r="M21" s="38"/>
      <c r="N21" s="38"/>
      <c r="O21" s="38"/>
      <c r="P21" s="38"/>
      <c r="Q21" s="38"/>
      <c r="R21" s="38"/>
      <c r="S21" s="38"/>
    </row>
    <row r="22" spans="1:21" ht="20.100000000000001" customHeight="1">
      <c r="A22" s="27"/>
      <c r="B22" s="37"/>
      <c r="C22" s="81" t="s">
        <v>53</v>
      </c>
      <c r="D22" s="82"/>
      <c r="E22" s="82"/>
      <c r="F22" s="38"/>
      <c r="G22" s="38"/>
      <c r="H22" s="38"/>
      <c r="I22" s="38"/>
      <c r="J22" s="38"/>
      <c r="K22" s="38"/>
      <c r="L22" s="38"/>
      <c r="M22" s="38"/>
      <c r="N22" s="38"/>
      <c r="O22" s="38"/>
      <c r="P22" s="38"/>
      <c r="Q22" s="38"/>
      <c r="R22" s="38"/>
      <c r="S22" s="38"/>
    </row>
    <row r="23" spans="1:21" ht="20.100000000000001" customHeight="1">
      <c r="A23" s="27"/>
      <c r="B23" s="37"/>
      <c r="C23" s="81" t="s">
        <v>54</v>
      </c>
      <c r="D23" s="82"/>
      <c r="E23" s="82"/>
      <c r="F23" s="38"/>
      <c r="G23" s="38"/>
      <c r="H23" s="38"/>
      <c r="I23" s="38"/>
      <c r="J23" s="38"/>
      <c r="K23" s="38"/>
      <c r="L23" s="38"/>
      <c r="M23" s="38"/>
      <c r="N23" s="38"/>
      <c r="O23" s="38"/>
      <c r="P23" s="38"/>
      <c r="Q23" s="38"/>
      <c r="R23" s="38"/>
      <c r="S23" s="38"/>
    </row>
    <row r="24" spans="1:21">
      <c r="A24" s="33"/>
      <c r="B24" s="34"/>
      <c r="C24" s="35"/>
      <c r="E24" s="25"/>
      <c r="F24" s="25"/>
      <c r="G24" s="25"/>
      <c r="H24" s="25"/>
      <c r="I24" s="25"/>
      <c r="J24" s="25"/>
      <c r="K24" s="25"/>
      <c r="L24" s="25"/>
      <c r="N24" s="27"/>
      <c r="O24" s="27"/>
    </row>
    <row r="25" spans="1:21" ht="6.75" customHeight="1">
      <c r="B25" s="39"/>
      <c r="C25" s="39"/>
      <c r="D25" s="25"/>
      <c r="E25" s="25"/>
      <c r="F25" s="25"/>
      <c r="G25" s="25"/>
      <c r="H25" s="25"/>
      <c r="I25" s="25"/>
      <c r="J25" s="25"/>
      <c r="K25" s="25"/>
      <c r="L25" s="25"/>
    </row>
    <row r="26" spans="1:21" s="6" customFormat="1" ht="12.6" customHeight="1">
      <c r="A26" s="7"/>
      <c r="B26" s="1" t="s">
        <v>60</v>
      </c>
      <c r="C26" s="58" t="s">
        <v>5</v>
      </c>
      <c r="D26" s="7"/>
      <c r="E26" s="7"/>
      <c r="F26" s="7"/>
      <c r="G26" s="7"/>
      <c r="H26" s="7"/>
      <c r="I26" s="7"/>
      <c r="J26" s="7"/>
      <c r="K26" s="7"/>
      <c r="L26" s="7"/>
      <c r="M26" s="7"/>
      <c r="N26" s="7"/>
      <c r="O26" s="7"/>
    </row>
    <row r="27" spans="1:21">
      <c r="B27" s="40"/>
      <c r="C27" s="41"/>
      <c r="D27" s="25"/>
      <c r="E27" s="25"/>
      <c r="F27" s="25"/>
      <c r="G27" s="25"/>
      <c r="H27" s="25"/>
      <c r="I27" s="25"/>
      <c r="J27" s="25"/>
      <c r="K27" s="25"/>
      <c r="L27" s="25"/>
    </row>
    <row r="28" spans="1:21">
      <c r="B28" s="40"/>
      <c r="C28" s="41"/>
      <c r="D28" s="25"/>
      <c r="E28" s="25"/>
      <c r="F28" s="25"/>
      <c r="G28" s="25"/>
      <c r="H28" s="25"/>
      <c r="I28" s="25"/>
      <c r="J28" s="25"/>
      <c r="K28" s="25"/>
      <c r="L28" s="25"/>
    </row>
    <row r="29" spans="1:21" ht="37.5" customHeight="1">
      <c r="B29" s="71" t="s">
        <v>6</v>
      </c>
      <c r="C29" s="71"/>
      <c r="D29" s="71"/>
      <c r="E29" s="71"/>
      <c r="F29" s="71"/>
      <c r="G29" s="71"/>
      <c r="H29" s="71"/>
      <c r="I29" s="71"/>
      <c r="J29" s="71"/>
      <c r="K29" s="71"/>
      <c r="L29" s="71"/>
    </row>
    <row r="30" spans="1:21">
      <c r="B30" s="25"/>
      <c r="C30" s="25"/>
      <c r="D30" s="25"/>
      <c r="E30" s="25"/>
      <c r="F30" s="25"/>
      <c r="G30" s="25"/>
      <c r="H30" s="25"/>
      <c r="I30" s="25"/>
      <c r="J30" s="25"/>
      <c r="K30" s="25"/>
      <c r="L30" s="25"/>
    </row>
    <row r="31" spans="1:21" s="54" customFormat="1" ht="24" customHeight="1">
      <c r="A31" s="53"/>
      <c r="B31" s="72" t="s">
        <v>7</v>
      </c>
      <c r="C31" s="79" t="s">
        <v>64</v>
      </c>
      <c r="D31" s="74" t="s">
        <v>96</v>
      </c>
      <c r="E31" s="75"/>
      <c r="F31" s="75"/>
      <c r="G31" s="75"/>
      <c r="H31" s="75"/>
      <c r="I31" s="75"/>
      <c r="J31" s="75"/>
      <c r="K31" s="75"/>
      <c r="L31" s="72" t="s">
        <v>9</v>
      </c>
      <c r="M31" s="53"/>
      <c r="N31" s="53"/>
      <c r="O31" s="53"/>
    </row>
    <row r="32" spans="1:21" s="54" customFormat="1" ht="18.75" customHeight="1">
      <c r="A32" s="53"/>
      <c r="B32" s="72"/>
      <c r="C32" s="80"/>
      <c r="D32" s="8" t="s">
        <v>10</v>
      </c>
      <c r="E32" s="8" t="s">
        <v>11</v>
      </c>
      <c r="F32" s="8" t="s">
        <v>12</v>
      </c>
      <c r="G32" s="8" t="s">
        <v>13</v>
      </c>
      <c r="H32" s="8" t="s">
        <v>14</v>
      </c>
      <c r="I32" s="8" t="s">
        <v>15</v>
      </c>
      <c r="J32" s="8" t="s">
        <v>16</v>
      </c>
      <c r="K32" s="8" t="s">
        <v>17</v>
      </c>
      <c r="L32" s="72"/>
      <c r="M32" s="53"/>
      <c r="N32" s="53"/>
      <c r="O32" s="53"/>
    </row>
    <row r="33" spans="1:15" s="54" customFormat="1" ht="15">
      <c r="A33" s="53"/>
      <c r="B33" s="8">
        <v>1</v>
      </c>
      <c r="C33" s="8">
        <v>2</v>
      </c>
      <c r="D33" s="8">
        <v>3</v>
      </c>
      <c r="E33" s="8">
        <v>4</v>
      </c>
      <c r="F33" s="9">
        <v>5</v>
      </c>
      <c r="G33" s="8">
        <v>6</v>
      </c>
      <c r="H33" s="9">
        <v>7</v>
      </c>
      <c r="I33" s="8">
        <v>8</v>
      </c>
      <c r="J33" s="8">
        <v>9</v>
      </c>
      <c r="K33" s="8">
        <v>10</v>
      </c>
      <c r="L33" s="8">
        <v>11</v>
      </c>
      <c r="M33" s="53"/>
      <c r="N33" s="53"/>
      <c r="O33" s="53"/>
    </row>
    <row r="34" spans="1:15" s="54" customFormat="1" ht="33.75" customHeight="1">
      <c r="A34" s="53"/>
      <c r="B34" s="8">
        <v>1</v>
      </c>
      <c r="C34" s="10" t="s">
        <v>65</v>
      </c>
      <c r="D34" s="11"/>
      <c r="E34" s="11"/>
      <c r="F34" s="12"/>
      <c r="G34" s="13"/>
      <c r="H34" s="13"/>
      <c r="I34" s="12"/>
      <c r="J34" s="14"/>
      <c r="K34" s="14"/>
      <c r="L34" s="15"/>
      <c r="M34" s="53"/>
      <c r="N34" s="53"/>
      <c r="O34" s="53"/>
    </row>
    <row r="35" spans="1:15" s="54" customFormat="1" ht="225">
      <c r="A35" s="53"/>
      <c r="B35" s="8">
        <v>2</v>
      </c>
      <c r="C35" s="16" t="s">
        <v>66</v>
      </c>
      <c r="D35" s="12"/>
      <c r="E35" s="12"/>
      <c r="F35" s="17"/>
      <c r="G35" s="12"/>
      <c r="H35" s="12"/>
      <c r="I35" s="17"/>
      <c r="J35" s="12"/>
      <c r="K35" s="12"/>
      <c r="L35" s="15"/>
      <c r="M35" s="53"/>
      <c r="N35" s="53"/>
      <c r="O35" s="53"/>
    </row>
    <row r="36" spans="1:15" s="54" customFormat="1" ht="33" customHeight="1">
      <c r="A36" s="53"/>
      <c r="B36" s="8">
        <v>3</v>
      </c>
      <c r="C36" s="10" t="s">
        <v>67</v>
      </c>
      <c r="D36" s="12"/>
      <c r="E36" s="12"/>
      <c r="F36" s="17"/>
      <c r="G36" s="12"/>
      <c r="H36" s="12"/>
      <c r="I36" s="17"/>
      <c r="J36" s="12"/>
      <c r="K36" s="12"/>
      <c r="L36" s="15"/>
      <c r="M36" s="53"/>
      <c r="N36" s="53"/>
      <c r="O36" s="53"/>
    </row>
    <row r="37" spans="1:15" s="54" customFormat="1" ht="120">
      <c r="A37" s="53"/>
      <c r="B37" s="8">
        <v>4</v>
      </c>
      <c r="C37" s="16" t="s">
        <v>68</v>
      </c>
      <c r="D37" s="12"/>
      <c r="E37" s="12"/>
      <c r="F37" s="17"/>
      <c r="G37" s="12"/>
      <c r="H37" s="12"/>
      <c r="I37" s="17"/>
      <c r="J37" s="12"/>
      <c r="K37" s="12"/>
      <c r="L37" s="15"/>
      <c r="M37" s="53"/>
      <c r="N37" s="53"/>
      <c r="O37" s="53"/>
    </row>
    <row r="38" spans="1:15" s="54" customFormat="1" ht="75">
      <c r="A38" s="53"/>
      <c r="B38" s="8">
        <v>5</v>
      </c>
      <c r="C38" s="16" t="s">
        <v>69</v>
      </c>
      <c r="D38" s="12"/>
      <c r="E38" s="12"/>
      <c r="F38" s="17"/>
      <c r="G38" s="12"/>
      <c r="H38" s="12"/>
      <c r="I38" s="17"/>
      <c r="J38" s="12"/>
      <c r="K38" s="12"/>
      <c r="L38" s="15"/>
      <c r="M38" s="53"/>
      <c r="N38" s="53"/>
      <c r="O38" s="53"/>
    </row>
    <row r="39" spans="1:15" s="54" customFormat="1" ht="105">
      <c r="A39" s="53"/>
      <c r="B39" s="8">
        <v>6</v>
      </c>
      <c r="C39" s="16" t="s">
        <v>70</v>
      </c>
      <c r="D39" s="18"/>
      <c r="E39" s="18"/>
      <c r="F39" s="19">
        <f>F34*274.43</f>
        <v>0</v>
      </c>
      <c r="G39" s="18"/>
      <c r="H39" s="18"/>
      <c r="I39" s="18"/>
      <c r="J39" s="18"/>
      <c r="K39" s="18"/>
      <c r="L39" s="20">
        <f t="shared" ref="L39:L47" si="0">SUM(D39:K39)</f>
        <v>0</v>
      </c>
      <c r="M39" s="53"/>
      <c r="N39" s="53"/>
      <c r="O39" s="53"/>
    </row>
    <row r="40" spans="1:15" s="54" customFormat="1" ht="75">
      <c r="A40" s="53"/>
      <c r="B40" s="8">
        <v>7</v>
      </c>
      <c r="C40" s="16" t="s">
        <v>71</v>
      </c>
      <c r="D40" s="18"/>
      <c r="E40" s="18"/>
      <c r="F40" s="18"/>
      <c r="G40" s="18"/>
      <c r="H40" s="18"/>
      <c r="I40" s="19">
        <f>I34*494.8</f>
        <v>0</v>
      </c>
      <c r="J40" s="18"/>
      <c r="K40" s="18"/>
      <c r="L40" s="20">
        <f t="shared" si="0"/>
        <v>0</v>
      </c>
      <c r="M40" s="53"/>
      <c r="N40" s="53"/>
      <c r="O40" s="53"/>
    </row>
    <row r="41" spans="1:15" s="54" customFormat="1" ht="105">
      <c r="A41" s="53"/>
      <c r="B41" s="8">
        <v>8</v>
      </c>
      <c r="C41" s="16" t="s">
        <v>72</v>
      </c>
      <c r="D41" s="19">
        <f>D35*274.43</f>
        <v>0</v>
      </c>
      <c r="E41" s="19">
        <f>E35*274.43</f>
        <v>0</v>
      </c>
      <c r="F41" s="18"/>
      <c r="G41" s="18"/>
      <c r="H41" s="18"/>
      <c r="I41" s="18"/>
      <c r="J41" s="18"/>
      <c r="K41" s="18"/>
      <c r="L41" s="20">
        <f t="shared" si="0"/>
        <v>0</v>
      </c>
      <c r="M41" s="53"/>
      <c r="N41" s="53"/>
      <c r="O41" s="53"/>
    </row>
    <row r="42" spans="1:15" s="54" customFormat="1" ht="105">
      <c r="A42" s="53"/>
      <c r="B42" s="8">
        <v>9</v>
      </c>
      <c r="C42" s="16" t="s">
        <v>73</v>
      </c>
      <c r="D42" s="18"/>
      <c r="E42" s="18"/>
      <c r="F42" s="18"/>
      <c r="G42" s="19">
        <f>G35*384.62</f>
        <v>0</v>
      </c>
      <c r="H42" s="59">
        <f>H35*494.8</f>
        <v>0</v>
      </c>
      <c r="I42" s="18"/>
      <c r="J42" s="19">
        <f>J35*686.07</f>
        <v>0</v>
      </c>
      <c r="K42" s="19">
        <f>K35*686.07</f>
        <v>0</v>
      </c>
      <c r="L42" s="20">
        <f t="shared" si="0"/>
        <v>0</v>
      </c>
      <c r="M42" s="53"/>
      <c r="N42" s="53"/>
      <c r="O42" s="53"/>
    </row>
    <row r="43" spans="1:15" s="54" customFormat="1" ht="105">
      <c r="A43" s="53"/>
      <c r="B43" s="8">
        <v>10</v>
      </c>
      <c r="C43" s="16" t="s">
        <v>74</v>
      </c>
      <c r="D43" s="19">
        <f>D36*274.43</f>
        <v>0</v>
      </c>
      <c r="E43" s="19">
        <f>E36*274.43</f>
        <v>0</v>
      </c>
      <c r="F43" s="18"/>
      <c r="G43" s="18"/>
      <c r="H43" s="18"/>
      <c r="I43" s="18"/>
      <c r="J43" s="18"/>
      <c r="K43" s="18"/>
      <c r="L43" s="20">
        <f t="shared" si="0"/>
        <v>0</v>
      </c>
      <c r="M43" s="53"/>
      <c r="N43" s="53"/>
      <c r="O43" s="53"/>
    </row>
    <row r="44" spans="1:15" s="54" customFormat="1" ht="105">
      <c r="A44" s="53"/>
      <c r="B44" s="8">
        <v>11</v>
      </c>
      <c r="C44" s="16" t="s">
        <v>75</v>
      </c>
      <c r="D44" s="18"/>
      <c r="E44" s="18"/>
      <c r="F44" s="18"/>
      <c r="G44" s="19">
        <f>G36*384.62</f>
        <v>0</v>
      </c>
      <c r="H44" s="59">
        <f>H36*494.8</f>
        <v>0</v>
      </c>
      <c r="I44" s="18"/>
      <c r="J44" s="19">
        <f>J36*686.07</f>
        <v>0</v>
      </c>
      <c r="K44" s="19">
        <f>K36*686.07</f>
        <v>0</v>
      </c>
      <c r="L44" s="20">
        <f t="shared" si="0"/>
        <v>0</v>
      </c>
      <c r="M44" s="53"/>
      <c r="N44" s="53"/>
      <c r="O44" s="53"/>
    </row>
    <row r="45" spans="1:15" s="54" customFormat="1" ht="105">
      <c r="A45" s="53"/>
      <c r="B45" s="8">
        <v>12</v>
      </c>
      <c r="C45" s="16" t="s">
        <v>76</v>
      </c>
      <c r="D45" s="19">
        <f>D37*274.43</f>
        <v>0</v>
      </c>
      <c r="E45" s="19">
        <f>E37*274.43</f>
        <v>0</v>
      </c>
      <c r="F45" s="18"/>
      <c r="G45" s="18"/>
      <c r="H45" s="18"/>
      <c r="I45" s="18"/>
      <c r="J45" s="18"/>
      <c r="K45" s="18"/>
      <c r="L45" s="20">
        <f t="shared" si="0"/>
        <v>0</v>
      </c>
      <c r="M45" s="53"/>
      <c r="N45" s="53"/>
      <c r="O45" s="53"/>
    </row>
    <row r="46" spans="1:15" s="54" customFormat="1" ht="105">
      <c r="A46" s="53"/>
      <c r="B46" s="8">
        <v>13</v>
      </c>
      <c r="C46" s="16" t="s">
        <v>77</v>
      </c>
      <c r="D46" s="18"/>
      <c r="E46" s="18"/>
      <c r="F46" s="18"/>
      <c r="G46" s="19">
        <f>G37*384.62</f>
        <v>0</v>
      </c>
      <c r="H46" s="59">
        <f>H37*494.8</f>
        <v>0</v>
      </c>
      <c r="I46" s="18"/>
      <c r="J46" s="19">
        <f>J37*686.07</f>
        <v>0</v>
      </c>
      <c r="K46" s="19">
        <f>K37*686.07</f>
        <v>0</v>
      </c>
      <c r="L46" s="20">
        <f t="shared" si="0"/>
        <v>0</v>
      </c>
      <c r="M46" s="53"/>
      <c r="N46" s="53"/>
      <c r="O46" s="53"/>
    </row>
    <row r="47" spans="1:15" s="54" customFormat="1" ht="150">
      <c r="A47" s="53"/>
      <c r="B47" s="8">
        <v>14</v>
      </c>
      <c r="C47" s="16" t="s">
        <v>78</v>
      </c>
      <c r="D47" s="19">
        <f>D38*274.43</f>
        <v>0</v>
      </c>
      <c r="E47" s="19">
        <f>E38*274.43</f>
        <v>0</v>
      </c>
      <c r="F47" s="18"/>
      <c r="G47" s="19">
        <f>G38*384.62</f>
        <v>0</v>
      </c>
      <c r="H47" s="59">
        <f>H38*494.8</f>
        <v>0</v>
      </c>
      <c r="I47" s="21"/>
      <c r="J47" s="19">
        <f>J38*686.07</f>
        <v>0</v>
      </c>
      <c r="K47" s="19">
        <f>K38*686.07</f>
        <v>0</v>
      </c>
      <c r="L47" s="20">
        <f t="shared" si="0"/>
        <v>0</v>
      </c>
      <c r="M47" s="53"/>
      <c r="N47" s="53"/>
      <c r="O47" s="53"/>
    </row>
    <row r="48" spans="1:15" s="54" customFormat="1" ht="30">
      <c r="A48" s="53"/>
      <c r="B48" s="8">
        <v>15</v>
      </c>
      <c r="C48" s="16" t="s">
        <v>57</v>
      </c>
      <c r="D48" s="20">
        <f>SUM(D39:D47)</f>
        <v>0</v>
      </c>
      <c r="E48" s="20">
        <f t="shared" ref="E48:K48" si="1">SUM(E39:E47)</f>
        <v>0</v>
      </c>
      <c r="F48" s="20">
        <f t="shared" si="1"/>
        <v>0</v>
      </c>
      <c r="G48" s="20">
        <f t="shared" si="1"/>
        <v>0</v>
      </c>
      <c r="H48" s="20">
        <f t="shared" si="1"/>
        <v>0</v>
      </c>
      <c r="I48" s="20">
        <f t="shared" si="1"/>
        <v>0</v>
      </c>
      <c r="J48" s="20">
        <f t="shared" si="1"/>
        <v>0</v>
      </c>
      <c r="K48" s="20">
        <f t="shared" si="1"/>
        <v>0</v>
      </c>
      <c r="L48" s="20">
        <f>SUM(D48:K48)</f>
        <v>0</v>
      </c>
      <c r="M48" s="53"/>
      <c r="N48" s="53"/>
      <c r="O48" s="53"/>
    </row>
    <row r="49" spans="1:15" s="54" customFormat="1" ht="30">
      <c r="A49" s="53"/>
      <c r="B49" s="8">
        <v>16</v>
      </c>
      <c r="C49" s="16" t="s">
        <v>18</v>
      </c>
      <c r="D49" s="18"/>
      <c r="E49" s="18"/>
      <c r="F49" s="18"/>
      <c r="G49" s="18"/>
      <c r="H49" s="18"/>
      <c r="I49" s="18"/>
      <c r="J49" s="18"/>
      <c r="K49" s="18"/>
      <c r="L49" s="22">
        <f>ROUNDDOWN(L48*1%,2)</f>
        <v>0</v>
      </c>
      <c r="M49" s="53"/>
      <c r="N49" s="53"/>
      <c r="O49" s="53"/>
    </row>
    <row r="50" spans="1:15" s="54" customFormat="1" ht="24.75" customHeight="1">
      <c r="A50" s="53"/>
      <c r="B50" s="8">
        <v>17</v>
      </c>
      <c r="C50" s="16" t="s">
        <v>19</v>
      </c>
      <c r="D50" s="18"/>
      <c r="E50" s="18"/>
      <c r="F50" s="18"/>
      <c r="G50" s="18"/>
      <c r="H50" s="18"/>
      <c r="I50" s="18"/>
      <c r="J50" s="18"/>
      <c r="K50" s="18"/>
      <c r="L50" s="20">
        <f>SUM(L48:L49)</f>
        <v>0</v>
      </c>
      <c r="M50" s="53"/>
      <c r="N50" s="53"/>
      <c r="O50" s="53"/>
    </row>
    <row r="51" spans="1:15">
      <c r="B51" s="25"/>
      <c r="C51" s="25"/>
      <c r="D51" s="25"/>
      <c r="E51" s="25"/>
      <c r="F51" s="25"/>
      <c r="G51" s="25"/>
      <c r="H51" s="25"/>
      <c r="I51" s="25"/>
      <c r="J51" s="25"/>
      <c r="K51" s="25"/>
      <c r="L51" s="25"/>
    </row>
    <row r="52" spans="1:15" ht="26.25" customHeight="1">
      <c r="B52" s="42"/>
      <c r="C52" s="86" t="s">
        <v>20</v>
      </c>
      <c r="D52" s="86"/>
      <c r="E52" s="86"/>
      <c r="F52" s="86"/>
      <c r="G52" s="86"/>
      <c r="H52" s="86"/>
      <c r="I52" s="98">
        <f>L50</f>
        <v>0</v>
      </c>
      <c r="J52" s="25"/>
      <c r="K52" s="25"/>
      <c r="L52" s="25"/>
    </row>
    <row r="53" spans="1:15" ht="15.75" customHeight="1">
      <c r="B53" s="42"/>
      <c r="C53" s="44"/>
      <c r="D53" s="44"/>
      <c r="E53" s="44"/>
      <c r="F53" s="44"/>
      <c r="G53" s="44"/>
      <c r="H53" s="44"/>
      <c r="I53" s="45"/>
      <c r="J53" s="25"/>
      <c r="K53" s="25"/>
      <c r="L53" s="25"/>
    </row>
    <row r="54" spans="1:15" s="6" customFormat="1" ht="38.25" customHeight="1">
      <c r="A54" s="7"/>
      <c r="B54" s="1" t="s">
        <v>21</v>
      </c>
      <c r="C54" s="76" t="s">
        <v>22</v>
      </c>
      <c r="D54" s="77"/>
      <c r="E54" s="77"/>
      <c r="F54" s="77"/>
      <c r="G54" s="77"/>
      <c r="H54" s="77"/>
      <c r="I54" s="77"/>
      <c r="J54" s="77"/>
      <c r="K54" s="77"/>
      <c r="L54" s="78"/>
      <c r="M54" s="7"/>
      <c r="N54" s="7"/>
      <c r="O54" s="7"/>
    </row>
    <row r="55" spans="1:15" s="6" customFormat="1" ht="15" customHeight="1">
      <c r="A55" s="7"/>
      <c r="B55" s="1" t="s">
        <v>23</v>
      </c>
      <c r="C55" s="50" t="s">
        <v>24</v>
      </c>
      <c r="D55" s="51"/>
      <c r="E55" s="51"/>
      <c r="F55" s="51"/>
      <c r="G55" s="51"/>
      <c r="H55" s="51"/>
      <c r="I55" s="51"/>
      <c r="J55" s="51"/>
      <c r="K55" s="51"/>
      <c r="L55" s="52"/>
      <c r="M55" s="7"/>
    </row>
    <row r="56" spans="1:15" s="6" customFormat="1" ht="37.5" customHeight="1">
      <c r="A56" s="7"/>
      <c r="B56" s="1" t="s">
        <v>25</v>
      </c>
      <c r="C56" s="76" t="s">
        <v>87</v>
      </c>
      <c r="D56" s="77"/>
      <c r="E56" s="77"/>
      <c r="F56" s="77"/>
      <c r="G56" s="77"/>
      <c r="H56" s="77"/>
      <c r="I56" s="77"/>
      <c r="J56" s="77"/>
      <c r="K56" s="77"/>
      <c r="L56" s="78"/>
      <c r="M56" s="7"/>
      <c r="N56" s="7"/>
      <c r="O56" s="7"/>
    </row>
    <row r="57" spans="1:15" s="6" customFormat="1" ht="37.5" customHeight="1">
      <c r="A57" s="7"/>
      <c r="B57" s="1" t="s">
        <v>26</v>
      </c>
      <c r="C57" s="76" t="s">
        <v>88</v>
      </c>
      <c r="D57" s="77"/>
      <c r="E57" s="77"/>
      <c r="F57" s="77"/>
      <c r="G57" s="77"/>
      <c r="H57" s="77"/>
      <c r="I57" s="77"/>
      <c r="J57" s="77"/>
      <c r="K57" s="77"/>
      <c r="L57" s="78"/>
      <c r="M57" s="7"/>
      <c r="N57" s="7"/>
      <c r="O57" s="7"/>
    </row>
    <row r="58" spans="1:15" s="6" customFormat="1" ht="39" customHeight="1">
      <c r="A58" s="7"/>
      <c r="B58" s="1" t="s">
        <v>27</v>
      </c>
      <c r="C58" s="76" t="s">
        <v>89</v>
      </c>
      <c r="D58" s="77"/>
      <c r="E58" s="77"/>
      <c r="F58" s="77"/>
      <c r="G58" s="77"/>
      <c r="H58" s="77"/>
      <c r="I58" s="77"/>
      <c r="J58" s="77"/>
      <c r="K58" s="77"/>
      <c r="L58" s="78"/>
      <c r="M58" s="7"/>
      <c r="N58" s="7"/>
      <c r="O58" s="7"/>
    </row>
    <row r="59" spans="1:15" s="6" customFormat="1" ht="27" customHeight="1">
      <c r="A59" s="7"/>
      <c r="B59" s="1" t="s">
        <v>28</v>
      </c>
      <c r="C59" s="76" t="s">
        <v>90</v>
      </c>
      <c r="D59" s="77"/>
      <c r="E59" s="77"/>
      <c r="F59" s="77"/>
      <c r="G59" s="77"/>
      <c r="H59" s="77"/>
      <c r="I59" s="77"/>
      <c r="J59" s="77"/>
      <c r="K59" s="77"/>
      <c r="L59" s="78"/>
      <c r="M59" s="7"/>
      <c r="N59" s="7"/>
      <c r="O59" s="7"/>
    </row>
    <row r="60" spans="1:15" s="57" customFormat="1" ht="38.25" customHeight="1">
      <c r="A60" s="55"/>
      <c r="B60" s="56" t="s">
        <v>61</v>
      </c>
      <c r="D60" s="55"/>
      <c r="E60" s="55"/>
      <c r="F60" s="55"/>
      <c r="G60" s="55"/>
      <c r="H60" s="55"/>
      <c r="I60" s="55"/>
      <c r="J60" s="55"/>
      <c r="K60" s="55"/>
      <c r="L60" s="55"/>
      <c r="M60" s="55"/>
      <c r="N60" s="55"/>
      <c r="O60" s="55"/>
    </row>
    <row r="61" spans="1:15">
      <c r="C61" s="25"/>
      <c r="D61" s="25"/>
      <c r="E61" s="25"/>
      <c r="F61" s="25"/>
      <c r="G61" s="25"/>
      <c r="H61" s="25"/>
      <c r="I61" s="25"/>
      <c r="J61" s="25"/>
      <c r="K61" s="25"/>
      <c r="L61" s="25"/>
    </row>
    <row r="62" spans="1:15" s="4" customFormat="1" ht="24" customHeight="1">
      <c r="A62" s="3"/>
      <c r="B62" s="72" t="s">
        <v>7</v>
      </c>
      <c r="C62" s="73" t="s">
        <v>79</v>
      </c>
      <c r="D62" s="74" t="s">
        <v>96</v>
      </c>
      <c r="E62" s="75"/>
      <c r="F62" s="75"/>
      <c r="G62" s="75"/>
      <c r="H62" s="75"/>
      <c r="I62" s="75"/>
      <c r="J62" s="75"/>
      <c r="K62" s="75"/>
      <c r="L62" s="72" t="s">
        <v>9</v>
      </c>
      <c r="M62" s="3"/>
      <c r="N62" s="3"/>
      <c r="O62" s="3"/>
    </row>
    <row r="63" spans="1:15" s="4" customFormat="1" ht="18" customHeight="1">
      <c r="A63" s="3"/>
      <c r="B63" s="72"/>
      <c r="C63" s="73"/>
      <c r="D63" s="8" t="s">
        <v>10</v>
      </c>
      <c r="E63" s="8" t="s">
        <v>11</v>
      </c>
      <c r="F63" s="8" t="s">
        <v>12</v>
      </c>
      <c r="G63" s="8" t="s">
        <v>13</v>
      </c>
      <c r="H63" s="8" t="s">
        <v>14</v>
      </c>
      <c r="I63" s="8" t="s">
        <v>15</v>
      </c>
      <c r="J63" s="8" t="s">
        <v>16</v>
      </c>
      <c r="K63" s="8" t="s">
        <v>17</v>
      </c>
      <c r="L63" s="72"/>
      <c r="M63" s="3"/>
      <c r="N63" s="3"/>
      <c r="O63" s="3"/>
    </row>
    <row r="64" spans="1:15" s="4" customFormat="1" ht="15">
      <c r="A64" s="3"/>
      <c r="B64" s="8">
        <v>1</v>
      </c>
      <c r="C64" s="8">
        <v>2</v>
      </c>
      <c r="D64" s="8">
        <v>3</v>
      </c>
      <c r="E64" s="8">
        <v>4</v>
      </c>
      <c r="F64" s="8">
        <v>5</v>
      </c>
      <c r="G64" s="8">
        <v>6</v>
      </c>
      <c r="H64" s="8">
        <v>7</v>
      </c>
      <c r="I64" s="8">
        <v>8</v>
      </c>
      <c r="J64" s="8">
        <v>9</v>
      </c>
      <c r="K64" s="8">
        <v>10</v>
      </c>
      <c r="L64" s="8">
        <v>11</v>
      </c>
      <c r="M64" s="3"/>
      <c r="N64" s="3"/>
      <c r="O64" s="3"/>
    </row>
    <row r="65" spans="1:15" s="4" customFormat="1" ht="25.5" customHeight="1">
      <c r="A65" s="3"/>
      <c r="B65" s="8">
        <v>1</v>
      </c>
      <c r="C65" s="16" t="s">
        <v>80</v>
      </c>
      <c r="D65" s="23"/>
      <c r="E65" s="23"/>
      <c r="F65" s="23"/>
      <c r="G65" s="23"/>
      <c r="H65" s="23"/>
      <c r="I65" s="23"/>
      <c r="J65" s="23"/>
      <c r="K65" s="23"/>
      <c r="L65" s="15"/>
      <c r="M65" s="3"/>
      <c r="N65" s="3"/>
      <c r="O65" s="3"/>
    </row>
    <row r="66" spans="1:15" s="4" customFormat="1" ht="75">
      <c r="A66" s="3"/>
      <c r="B66" s="8">
        <v>2</v>
      </c>
      <c r="C66" s="16" t="s">
        <v>29</v>
      </c>
      <c r="D66" s="19">
        <f>D65*136.13</f>
        <v>0</v>
      </c>
      <c r="E66" s="19">
        <f>E65*136.13</f>
        <v>0</v>
      </c>
      <c r="F66" s="19">
        <f>F65*136.13</f>
        <v>0</v>
      </c>
      <c r="G66" s="19">
        <f>G65*68.08</f>
        <v>0</v>
      </c>
      <c r="H66" s="19">
        <f>H65*68.08</f>
        <v>0</v>
      </c>
      <c r="I66" s="19">
        <f>I65*68.08</f>
        <v>0</v>
      </c>
      <c r="J66" s="19">
        <f>J65*68.08</f>
        <v>0</v>
      </c>
      <c r="K66" s="19">
        <f>K65*68.08</f>
        <v>0</v>
      </c>
      <c r="L66" s="22">
        <f>SUM(D66:K66)</f>
        <v>0</v>
      </c>
      <c r="M66" s="3"/>
      <c r="N66" s="3"/>
      <c r="O66" s="3"/>
    </row>
    <row r="67" spans="1:15" s="4" customFormat="1" ht="30">
      <c r="A67" s="3"/>
      <c r="B67" s="8">
        <v>3</v>
      </c>
      <c r="C67" s="16" t="s">
        <v>30</v>
      </c>
      <c r="D67" s="18"/>
      <c r="E67" s="18"/>
      <c r="F67" s="18"/>
      <c r="G67" s="18"/>
      <c r="H67" s="18"/>
      <c r="I67" s="18"/>
      <c r="J67" s="18"/>
      <c r="K67" s="18"/>
      <c r="L67" s="22">
        <f>ROUNDDOWN(L66*1%,2)</f>
        <v>0</v>
      </c>
      <c r="M67" s="3"/>
      <c r="N67" s="3"/>
      <c r="O67" s="3"/>
    </row>
    <row r="68" spans="1:15" s="4" customFormat="1" ht="25.5" customHeight="1">
      <c r="A68" s="3"/>
      <c r="B68" s="8">
        <v>4</v>
      </c>
      <c r="C68" s="16" t="s">
        <v>97</v>
      </c>
      <c r="D68" s="18"/>
      <c r="E68" s="18"/>
      <c r="F68" s="18"/>
      <c r="G68" s="18"/>
      <c r="H68" s="18"/>
      <c r="I68" s="18"/>
      <c r="J68" s="18"/>
      <c r="K68" s="18"/>
      <c r="L68" s="22">
        <f>SUM(L66:L67)</f>
        <v>0</v>
      </c>
      <c r="M68" s="3"/>
      <c r="N68" s="3"/>
      <c r="O68" s="3"/>
    </row>
    <row r="69" spans="1:15" s="4" customFormat="1" ht="15">
      <c r="A69" s="3"/>
      <c r="B69" s="3"/>
      <c r="C69" s="3"/>
      <c r="D69" s="3"/>
      <c r="E69" s="3"/>
      <c r="F69" s="3"/>
      <c r="G69" s="3"/>
      <c r="H69" s="3"/>
      <c r="J69" s="3"/>
      <c r="K69" s="3"/>
      <c r="L69" s="3"/>
      <c r="M69" s="3"/>
      <c r="N69" s="3"/>
      <c r="O69" s="3"/>
    </row>
    <row r="70" spans="1:15" s="4" customFormat="1" ht="32.25" customHeight="1">
      <c r="A70" s="3"/>
      <c r="B70" s="3"/>
      <c r="C70" s="70" t="s">
        <v>31</v>
      </c>
      <c r="D70" s="70"/>
      <c r="E70" s="70"/>
      <c r="F70" s="70"/>
      <c r="G70" s="70"/>
      <c r="H70" s="70"/>
      <c r="I70" s="2">
        <f>L68</f>
        <v>0</v>
      </c>
      <c r="J70" s="3"/>
      <c r="K70" s="3"/>
      <c r="L70" s="3"/>
      <c r="M70" s="3"/>
      <c r="N70" s="3"/>
      <c r="O70" s="3"/>
    </row>
    <row r="71" spans="1:15">
      <c r="B71" s="25"/>
      <c r="C71" s="25"/>
      <c r="D71" s="25"/>
      <c r="E71" s="25"/>
      <c r="F71" s="25"/>
      <c r="G71" s="25"/>
      <c r="H71" s="25"/>
      <c r="I71" s="25"/>
      <c r="J71" s="25"/>
      <c r="K71" s="25"/>
      <c r="L71" s="25"/>
    </row>
    <row r="72" spans="1:15" s="57" customFormat="1" ht="38.25" customHeight="1">
      <c r="A72" s="55"/>
      <c r="B72" s="71" t="s">
        <v>32</v>
      </c>
      <c r="C72" s="71"/>
      <c r="D72" s="71"/>
      <c r="E72" s="71"/>
      <c r="F72" s="71"/>
      <c r="G72" s="71"/>
      <c r="H72" s="71"/>
      <c r="I72" s="71"/>
      <c r="J72" s="71"/>
      <c r="K72" s="71"/>
      <c r="L72" s="71"/>
      <c r="M72" s="55"/>
      <c r="N72" s="55"/>
      <c r="O72" s="55"/>
    </row>
    <row r="73" spans="1:15">
      <c r="B73" s="25"/>
      <c r="C73" s="25"/>
      <c r="D73" s="25"/>
      <c r="E73" s="25"/>
      <c r="F73" s="25"/>
      <c r="G73" s="25"/>
      <c r="H73" s="25"/>
      <c r="I73" s="25"/>
      <c r="J73" s="25"/>
      <c r="K73" s="25"/>
      <c r="L73" s="25"/>
    </row>
    <row r="74" spans="1:15" s="4" customFormat="1" ht="24" customHeight="1">
      <c r="A74" s="3"/>
      <c r="B74" s="72" t="s">
        <v>7</v>
      </c>
      <c r="C74" s="73" t="s">
        <v>8</v>
      </c>
      <c r="D74" s="74" t="s">
        <v>96</v>
      </c>
      <c r="E74" s="75"/>
      <c r="F74" s="75"/>
      <c r="G74" s="75"/>
      <c r="H74" s="75"/>
      <c r="I74" s="75"/>
      <c r="J74" s="75"/>
      <c r="K74" s="75"/>
      <c r="L74" s="72" t="s">
        <v>9</v>
      </c>
      <c r="M74" s="3"/>
      <c r="N74" s="3"/>
      <c r="O74" s="3"/>
    </row>
    <row r="75" spans="1:15" s="4" customFormat="1" ht="18" customHeight="1">
      <c r="A75" s="3"/>
      <c r="B75" s="72"/>
      <c r="C75" s="73"/>
      <c r="D75" s="8" t="s">
        <v>10</v>
      </c>
      <c r="E75" s="8" t="s">
        <v>11</v>
      </c>
      <c r="F75" s="8" t="s">
        <v>12</v>
      </c>
      <c r="G75" s="8" t="s">
        <v>13</v>
      </c>
      <c r="H75" s="8" t="s">
        <v>14</v>
      </c>
      <c r="I75" s="8" t="s">
        <v>15</v>
      </c>
      <c r="J75" s="8" t="s">
        <v>16</v>
      </c>
      <c r="K75" s="8" t="s">
        <v>17</v>
      </c>
      <c r="L75" s="72"/>
      <c r="M75" s="3"/>
      <c r="N75" s="3"/>
      <c r="O75" s="3"/>
    </row>
    <row r="76" spans="1:15" s="4" customFormat="1" ht="18.75" customHeight="1">
      <c r="A76" s="3"/>
      <c r="B76" s="8">
        <v>1</v>
      </c>
      <c r="C76" s="8">
        <v>2</v>
      </c>
      <c r="D76" s="8">
        <v>3</v>
      </c>
      <c r="E76" s="8">
        <v>4</v>
      </c>
      <c r="F76" s="8">
        <v>5</v>
      </c>
      <c r="G76" s="8">
        <v>6</v>
      </c>
      <c r="H76" s="8">
        <v>7</v>
      </c>
      <c r="I76" s="8">
        <v>8</v>
      </c>
      <c r="J76" s="8">
        <v>9</v>
      </c>
      <c r="K76" s="8">
        <v>10</v>
      </c>
      <c r="L76" s="8">
        <v>11</v>
      </c>
      <c r="M76" s="3"/>
      <c r="N76" s="3"/>
      <c r="O76" s="3"/>
    </row>
    <row r="77" spans="1:15" s="4" customFormat="1" ht="120">
      <c r="A77" s="3"/>
      <c r="B77" s="8">
        <v>1</v>
      </c>
      <c r="C77" s="16" t="s">
        <v>82</v>
      </c>
      <c r="D77" s="23"/>
      <c r="E77" s="23"/>
      <c r="F77" s="23"/>
      <c r="G77" s="23"/>
      <c r="H77" s="23"/>
      <c r="I77" s="23"/>
      <c r="J77" s="23"/>
      <c r="K77" s="23"/>
      <c r="L77" s="15"/>
      <c r="M77" s="3"/>
      <c r="N77" s="3"/>
      <c r="O77" s="3"/>
    </row>
    <row r="78" spans="1:15" s="4" customFormat="1" ht="45">
      <c r="A78" s="3"/>
      <c r="B78" s="8">
        <v>2</v>
      </c>
      <c r="C78" s="16" t="s">
        <v>81</v>
      </c>
      <c r="D78" s="23"/>
      <c r="E78" s="23"/>
      <c r="F78" s="23"/>
      <c r="G78" s="23"/>
      <c r="H78" s="23"/>
      <c r="I78" s="23"/>
      <c r="J78" s="23"/>
      <c r="K78" s="23"/>
      <c r="L78" s="15"/>
      <c r="M78" s="3"/>
      <c r="N78" s="3"/>
      <c r="O78" s="3"/>
    </row>
    <row r="79" spans="1:15" s="4" customFormat="1" ht="75">
      <c r="A79" s="3"/>
      <c r="B79" s="8">
        <v>3</v>
      </c>
      <c r="C79" s="16" t="s">
        <v>83</v>
      </c>
      <c r="D79" s="17"/>
      <c r="E79" s="17"/>
      <c r="F79" s="17"/>
      <c r="G79" s="23"/>
      <c r="H79" s="17"/>
      <c r="I79" s="23"/>
      <c r="J79" s="23"/>
      <c r="K79" s="17"/>
      <c r="L79" s="15"/>
      <c r="M79" s="3"/>
      <c r="N79" s="3"/>
      <c r="O79" s="3"/>
    </row>
    <row r="80" spans="1:15" s="4" customFormat="1" ht="60">
      <c r="A80" s="3"/>
      <c r="B80" s="8">
        <v>4</v>
      </c>
      <c r="C80" s="16" t="s">
        <v>84</v>
      </c>
      <c r="D80" s="23"/>
      <c r="E80" s="23"/>
      <c r="F80" s="23"/>
      <c r="G80" s="23"/>
      <c r="H80" s="23"/>
      <c r="I80" s="23"/>
      <c r="J80" s="23"/>
      <c r="K80" s="23"/>
      <c r="L80" s="15"/>
      <c r="M80" s="3"/>
      <c r="N80" s="3"/>
      <c r="O80" s="3"/>
    </row>
    <row r="81" spans="1:15" s="4" customFormat="1" ht="60.75" customHeight="1">
      <c r="A81" s="3"/>
      <c r="B81" s="8">
        <v>5</v>
      </c>
      <c r="C81" s="24" t="s">
        <v>85</v>
      </c>
      <c r="D81" s="23"/>
      <c r="E81" s="23"/>
      <c r="F81" s="23"/>
      <c r="G81" s="23"/>
      <c r="H81" s="23"/>
      <c r="I81" s="23"/>
      <c r="J81" s="23"/>
      <c r="K81" s="23"/>
      <c r="L81" s="15"/>
      <c r="M81" s="3"/>
      <c r="N81" s="3"/>
      <c r="O81" s="3"/>
    </row>
    <row r="82" spans="1:15" s="4" customFormat="1" ht="105">
      <c r="A82" s="3"/>
      <c r="B82" s="8">
        <v>6</v>
      </c>
      <c r="C82" s="24" t="s">
        <v>99</v>
      </c>
      <c r="D82" s="19">
        <f>D77*274.43</f>
        <v>0</v>
      </c>
      <c r="E82" s="19">
        <f>E77*274.43</f>
        <v>0</v>
      </c>
      <c r="F82" s="19">
        <f>F77*274.43</f>
        <v>0</v>
      </c>
      <c r="G82" s="18"/>
      <c r="H82" s="18"/>
      <c r="I82" s="18"/>
      <c r="J82" s="18"/>
      <c r="K82" s="18"/>
      <c r="L82" s="22">
        <f>SUM(D82:K82)</f>
        <v>0</v>
      </c>
      <c r="M82" s="3"/>
      <c r="N82" s="3"/>
      <c r="O82" s="3"/>
    </row>
    <row r="83" spans="1:15" s="4" customFormat="1" ht="105">
      <c r="A83" s="3"/>
      <c r="B83" s="8">
        <v>7</v>
      </c>
      <c r="C83" s="24" t="s">
        <v>100</v>
      </c>
      <c r="D83" s="18"/>
      <c r="E83" s="18"/>
      <c r="F83" s="18"/>
      <c r="G83" s="19">
        <f>G77*384.62</f>
        <v>0</v>
      </c>
      <c r="H83" s="19">
        <f>H77*494.8</f>
        <v>0</v>
      </c>
      <c r="I83" s="19">
        <f>I77*494.8</f>
        <v>0</v>
      </c>
      <c r="J83" s="19">
        <f>J77*686.07</f>
        <v>0</v>
      </c>
      <c r="K83" s="19">
        <f>K77*686.07</f>
        <v>0</v>
      </c>
      <c r="L83" s="22">
        <f t="shared" ref="L83:L88" si="2">SUM(D83:K83)</f>
        <v>0</v>
      </c>
      <c r="M83" s="3"/>
      <c r="N83" s="3"/>
      <c r="O83" s="3"/>
    </row>
    <row r="84" spans="1:15" s="4" customFormat="1" ht="90">
      <c r="A84" s="3"/>
      <c r="B84" s="8">
        <v>8</v>
      </c>
      <c r="C84" s="16" t="s">
        <v>101</v>
      </c>
      <c r="D84" s="19">
        <f>D78*136.13</f>
        <v>0</v>
      </c>
      <c r="E84" s="19">
        <f>E78*136.13</f>
        <v>0</v>
      </c>
      <c r="F84" s="19">
        <f>F78*136.13</f>
        <v>0</v>
      </c>
      <c r="G84" s="19">
        <f>G78*68.08</f>
        <v>0</v>
      </c>
      <c r="H84" s="19">
        <f>H78*68.08</f>
        <v>0</v>
      </c>
      <c r="I84" s="19">
        <f>I78*68.08</f>
        <v>0</v>
      </c>
      <c r="J84" s="19">
        <f>J78*68.08</f>
        <v>0</v>
      </c>
      <c r="K84" s="19">
        <f>K78*68.08</f>
        <v>0</v>
      </c>
      <c r="L84" s="22">
        <f t="shared" si="2"/>
        <v>0</v>
      </c>
      <c r="M84" s="3"/>
      <c r="N84" s="3"/>
      <c r="O84" s="3"/>
    </row>
    <row r="85" spans="1:15" s="4" customFormat="1" ht="90">
      <c r="A85" s="3"/>
      <c r="B85" s="8">
        <v>9</v>
      </c>
      <c r="C85" s="16" t="s">
        <v>86</v>
      </c>
      <c r="D85" s="18"/>
      <c r="E85" s="18"/>
      <c r="F85" s="18"/>
      <c r="G85" s="19">
        <f>G79*51.98</f>
        <v>0</v>
      </c>
      <c r="H85" s="18"/>
      <c r="I85" s="19">
        <f>I79*51.98</f>
        <v>0</v>
      </c>
      <c r="J85" s="19">
        <f>J79*51.98</f>
        <v>0</v>
      </c>
      <c r="K85" s="18"/>
      <c r="L85" s="22">
        <f t="shared" si="2"/>
        <v>0</v>
      </c>
      <c r="M85" s="3"/>
      <c r="N85" s="3"/>
      <c r="O85" s="3"/>
    </row>
    <row r="86" spans="1:15" s="4" customFormat="1" ht="150">
      <c r="A86" s="3"/>
      <c r="B86" s="8">
        <v>10</v>
      </c>
      <c r="C86" s="24" t="s">
        <v>102</v>
      </c>
      <c r="D86" s="19">
        <f>D80*274.43</f>
        <v>0</v>
      </c>
      <c r="E86" s="19">
        <f>E80*274.43</f>
        <v>0</v>
      </c>
      <c r="F86" s="19">
        <f>F80*274.43</f>
        <v>0</v>
      </c>
      <c r="G86" s="19">
        <f>G80*384.62</f>
        <v>0</v>
      </c>
      <c r="H86" s="19">
        <f>H80*494.8</f>
        <v>0</v>
      </c>
      <c r="I86" s="19">
        <f>I80*494.8</f>
        <v>0</v>
      </c>
      <c r="J86" s="19">
        <f>J80*686.07</f>
        <v>0</v>
      </c>
      <c r="K86" s="19">
        <f>K80*686.07</f>
        <v>0</v>
      </c>
      <c r="L86" s="22">
        <f t="shared" si="2"/>
        <v>0</v>
      </c>
      <c r="M86" s="3"/>
      <c r="N86" s="3"/>
      <c r="O86" s="3"/>
    </row>
    <row r="87" spans="1:15" s="4" customFormat="1" ht="105">
      <c r="A87" s="3"/>
      <c r="B87" s="8">
        <v>11</v>
      </c>
      <c r="C87" s="16" t="s">
        <v>103</v>
      </c>
      <c r="D87" s="19">
        <f>D81*136.13</f>
        <v>0</v>
      </c>
      <c r="E87" s="19">
        <f>E81*136.13</f>
        <v>0</v>
      </c>
      <c r="F87" s="19">
        <f>F81*136.13</f>
        <v>0</v>
      </c>
      <c r="G87" s="19">
        <f>G81*68.08</f>
        <v>0</v>
      </c>
      <c r="H87" s="19">
        <f>H81*68.08</f>
        <v>0</v>
      </c>
      <c r="I87" s="19">
        <f>I81*68.08</f>
        <v>0</v>
      </c>
      <c r="J87" s="19">
        <f>J81*68.08</f>
        <v>0</v>
      </c>
      <c r="K87" s="19">
        <f>K81*68.08</f>
        <v>0</v>
      </c>
      <c r="L87" s="22">
        <f t="shared" si="2"/>
        <v>0</v>
      </c>
      <c r="M87" s="3"/>
      <c r="N87" s="3"/>
      <c r="O87" s="3"/>
    </row>
    <row r="88" spans="1:15" s="4" customFormat="1" ht="15">
      <c r="A88" s="3"/>
      <c r="B88" s="8">
        <v>12</v>
      </c>
      <c r="C88" s="16" t="s">
        <v>33</v>
      </c>
      <c r="D88" s="19">
        <f>SUM(D82:D87)</f>
        <v>0</v>
      </c>
      <c r="E88" s="19">
        <f t="shared" ref="E88:K88" si="3">SUM(E82:E87)</f>
        <v>0</v>
      </c>
      <c r="F88" s="19">
        <f t="shared" si="3"/>
        <v>0</v>
      </c>
      <c r="G88" s="19">
        <f t="shared" si="3"/>
        <v>0</v>
      </c>
      <c r="H88" s="19">
        <f t="shared" si="3"/>
        <v>0</v>
      </c>
      <c r="I88" s="19">
        <f t="shared" si="3"/>
        <v>0</v>
      </c>
      <c r="J88" s="19">
        <f t="shared" si="3"/>
        <v>0</v>
      </c>
      <c r="K88" s="19">
        <f t="shared" si="3"/>
        <v>0</v>
      </c>
      <c r="L88" s="22">
        <f t="shared" si="2"/>
        <v>0</v>
      </c>
      <c r="M88" s="3"/>
      <c r="N88" s="3"/>
      <c r="O88" s="3"/>
    </row>
    <row r="89" spans="1:15" s="4" customFormat="1" ht="30">
      <c r="A89" s="3"/>
      <c r="B89" s="8">
        <v>13</v>
      </c>
      <c r="C89" s="16" t="s">
        <v>34</v>
      </c>
      <c r="D89" s="18"/>
      <c r="E89" s="18"/>
      <c r="F89" s="18"/>
      <c r="G89" s="18"/>
      <c r="H89" s="18"/>
      <c r="I89" s="18"/>
      <c r="J89" s="18"/>
      <c r="K89" s="18"/>
      <c r="L89" s="22">
        <f>ROUNDDOWN(L88*1%,2)</f>
        <v>0</v>
      </c>
      <c r="M89" s="3"/>
      <c r="N89" s="3"/>
      <c r="O89" s="3"/>
    </row>
    <row r="90" spans="1:15" s="4" customFormat="1" ht="25.5" customHeight="1">
      <c r="A90" s="3"/>
      <c r="B90" s="8">
        <v>14</v>
      </c>
      <c r="C90" s="16" t="s">
        <v>98</v>
      </c>
      <c r="D90" s="18"/>
      <c r="E90" s="18"/>
      <c r="F90" s="18"/>
      <c r="G90" s="18"/>
      <c r="H90" s="18"/>
      <c r="I90" s="18"/>
      <c r="J90" s="18"/>
      <c r="K90" s="18"/>
      <c r="L90" s="22">
        <f>SUM(L88:L89)</f>
        <v>0</v>
      </c>
      <c r="M90" s="3"/>
      <c r="N90" s="3"/>
      <c r="O90" s="3"/>
    </row>
    <row r="91" spans="1:15">
      <c r="B91" s="25"/>
      <c r="C91" s="25"/>
      <c r="D91" s="25"/>
      <c r="E91" s="25"/>
      <c r="F91" s="25"/>
      <c r="G91" s="25"/>
      <c r="H91" s="25"/>
      <c r="I91" s="25"/>
      <c r="J91" s="25"/>
      <c r="K91" s="25"/>
      <c r="L91" s="25"/>
    </row>
    <row r="92" spans="1:15" s="6" customFormat="1" ht="28.5" customHeight="1">
      <c r="A92" s="7"/>
      <c r="B92" s="1" t="s">
        <v>35</v>
      </c>
      <c r="C92" s="64" t="s">
        <v>91</v>
      </c>
      <c r="D92" s="65"/>
      <c r="E92" s="65"/>
      <c r="F92" s="65"/>
      <c r="G92" s="65"/>
      <c r="H92" s="65"/>
      <c r="I92" s="65"/>
      <c r="J92" s="65"/>
      <c r="K92" s="65"/>
      <c r="L92" s="66"/>
      <c r="M92" s="7"/>
      <c r="N92" s="7"/>
      <c r="O92" s="7"/>
    </row>
    <row r="93" spans="1:15" s="6" customFormat="1" ht="27.75" customHeight="1">
      <c r="A93" s="7"/>
      <c r="B93" s="1" t="s">
        <v>36</v>
      </c>
      <c r="C93" s="64" t="s">
        <v>92</v>
      </c>
      <c r="D93" s="65"/>
      <c r="E93" s="65"/>
      <c r="F93" s="65"/>
      <c r="G93" s="65"/>
      <c r="H93" s="65"/>
      <c r="I93" s="65"/>
      <c r="J93" s="65"/>
      <c r="K93" s="65"/>
      <c r="L93" s="66"/>
      <c r="M93" s="7"/>
      <c r="N93" s="7"/>
      <c r="O93" s="7"/>
    </row>
    <row r="94" spans="1:15" s="6" customFormat="1" ht="27.75" customHeight="1">
      <c r="A94" s="7"/>
      <c r="B94" s="1" t="s">
        <v>37</v>
      </c>
      <c r="C94" s="64" t="s">
        <v>93</v>
      </c>
      <c r="D94" s="65"/>
      <c r="E94" s="65"/>
      <c r="F94" s="65"/>
      <c r="G94" s="65"/>
      <c r="H94" s="65"/>
      <c r="I94" s="65"/>
      <c r="J94" s="65"/>
      <c r="K94" s="65"/>
      <c r="L94" s="66"/>
      <c r="M94" s="7"/>
      <c r="N94" s="7"/>
      <c r="O94" s="7"/>
    </row>
    <row r="95" spans="1:15" s="6" customFormat="1" ht="42.75" customHeight="1">
      <c r="A95" s="7"/>
      <c r="B95" s="1" t="s">
        <v>38</v>
      </c>
      <c r="C95" s="64" t="s">
        <v>94</v>
      </c>
      <c r="D95" s="65"/>
      <c r="E95" s="65"/>
      <c r="F95" s="65"/>
      <c r="G95" s="65"/>
      <c r="H95" s="65"/>
      <c r="I95" s="65"/>
      <c r="J95" s="65"/>
      <c r="K95" s="65"/>
      <c r="L95" s="66"/>
      <c r="M95" s="7"/>
      <c r="N95" s="7"/>
      <c r="O95" s="7"/>
    </row>
    <row r="96" spans="1:15" s="6" customFormat="1" ht="43.5" customHeight="1">
      <c r="A96" s="7"/>
      <c r="B96" s="1" t="s">
        <v>39</v>
      </c>
      <c r="C96" s="64" t="s">
        <v>95</v>
      </c>
      <c r="D96" s="65"/>
      <c r="E96" s="65"/>
      <c r="F96" s="65"/>
      <c r="G96" s="65"/>
      <c r="H96" s="65"/>
      <c r="I96" s="65"/>
      <c r="J96" s="65"/>
      <c r="K96" s="65"/>
      <c r="L96" s="66"/>
      <c r="M96" s="7"/>
      <c r="N96" s="7"/>
      <c r="O96" s="7"/>
    </row>
    <row r="97" spans="1:15">
      <c r="B97" s="40"/>
      <c r="C97" s="41"/>
      <c r="D97" s="25"/>
      <c r="E97" s="25"/>
      <c r="F97" s="25"/>
      <c r="G97" s="25"/>
      <c r="H97" s="25"/>
      <c r="I97" s="25"/>
      <c r="J97" s="25"/>
      <c r="K97" s="25"/>
      <c r="L97" s="25"/>
    </row>
    <row r="98" spans="1:15">
      <c r="B98" s="25"/>
      <c r="C98" s="25"/>
      <c r="D98" s="25"/>
      <c r="E98" s="25"/>
      <c r="F98" s="25"/>
      <c r="G98" s="25"/>
      <c r="H98" s="25"/>
      <c r="I98" s="25"/>
      <c r="J98" s="25"/>
      <c r="K98" s="25"/>
      <c r="L98" s="25"/>
    </row>
    <row r="99" spans="1:15" s="57" customFormat="1" ht="33.75" customHeight="1">
      <c r="A99" s="55"/>
      <c r="B99" s="67" t="s">
        <v>40</v>
      </c>
      <c r="C99" s="67"/>
      <c r="D99" s="67"/>
      <c r="E99" s="67"/>
      <c r="F99" s="67"/>
      <c r="G99" s="67"/>
      <c r="H99" s="67"/>
      <c r="I99" s="67"/>
      <c r="J99" s="67"/>
      <c r="K99" s="67"/>
      <c r="L99" s="55"/>
      <c r="M99" s="55"/>
      <c r="N99" s="55"/>
      <c r="O99" s="55"/>
    </row>
    <row r="100" spans="1:15">
      <c r="B100" s="25"/>
      <c r="C100" s="25"/>
      <c r="D100" s="25"/>
      <c r="E100" s="25"/>
      <c r="F100" s="25"/>
      <c r="G100" s="25"/>
      <c r="H100" s="25"/>
      <c r="I100" s="25"/>
      <c r="J100" s="25"/>
      <c r="K100" s="25"/>
      <c r="L100" s="25"/>
    </row>
    <row r="101" spans="1:15" s="54" customFormat="1" ht="26.25" customHeight="1">
      <c r="A101" s="53"/>
      <c r="B101" s="68" t="s">
        <v>58</v>
      </c>
      <c r="C101" s="68"/>
      <c r="D101" s="68"/>
      <c r="E101" s="53"/>
      <c r="F101" s="69">
        <f>SUM(L50,L68,L90)</f>
        <v>0</v>
      </c>
      <c r="G101" s="69"/>
      <c r="H101" s="60" t="s">
        <v>41</v>
      </c>
      <c r="I101" s="53"/>
      <c r="J101" s="53"/>
      <c r="K101" s="53"/>
      <c r="L101" s="53"/>
      <c r="M101" s="53"/>
      <c r="N101" s="53"/>
      <c r="O101" s="53"/>
    </row>
    <row r="102" spans="1:15">
      <c r="B102" s="25"/>
      <c r="C102" s="25"/>
      <c r="D102" s="25"/>
      <c r="E102" s="25"/>
      <c r="F102" s="25"/>
      <c r="G102" s="25"/>
      <c r="H102" s="25"/>
      <c r="I102" s="25"/>
      <c r="J102" s="25"/>
      <c r="K102" s="25"/>
      <c r="L102" s="25"/>
    </row>
    <row r="103" spans="1:15">
      <c r="B103" s="25"/>
      <c r="C103" s="46" t="s">
        <v>42</v>
      </c>
      <c r="D103" s="47"/>
      <c r="E103" s="25"/>
      <c r="F103" s="25"/>
      <c r="G103" s="25"/>
      <c r="H103" s="25"/>
      <c r="I103" s="25"/>
      <c r="J103" s="25"/>
      <c r="K103" s="25"/>
      <c r="L103" s="25"/>
    </row>
    <row r="104" spans="1:15">
      <c r="B104" s="25"/>
      <c r="C104" s="46" t="s">
        <v>43</v>
      </c>
      <c r="D104" s="47"/>
      <c r="E104" s="25"/>
      <c r="F104" s="25"/>
      <c r="G104" s="25"/>
      <c r="H104" s="25"/>
      <c r="I104" s="25"/>
      <c r="J104" s="25"/>
      <c r="K104" s="25"/>
      <c r="L104" s="25"/>
    </row>
    <row r="105" spans="1:15">
      <c r="B105" s="25"/>
      <c r="C105" s="25"/>
      <c r="D105" s="25"/>
      <c r="E105" s="25"/>
      <c r="F105" s="25"/>
      <c r="G105" s="25"/>
      <c r="H105" s="25"/>
      <c r="I105" s="25"/>
      <c r="J105" s="25"/>
      <c r="K105" s="25"/>
      <c r="L105" s="25"/>
    </row>
    <row r="106" spans="1:15">
      <c r="B106" s="25"/>
      <c r="C106" s="25"/>
      <c r="D106" s="25"/>
      <c r="E106" s="25"/>
      <c r="F106" s="25"/>
      <c r="G106" s="25"/>
      <c r="H106" s="25"/>
      <c r="I106" s="25"/>
      <c r="J106" s="25"/>
      <c r="K106" s="25"/>
      <c r="L106" s="25"/>
    </row>
    <row r="107" spans="1:15">
      <c r="B107" s="25"/>
      <c r="C107" s="25"/>
      <c r="D107" s="25"/>
      <c r="E107" s="25"/>
      <c r="F107" s="25"/>
      <c r="G107" s="25"/>
      <c r="H107" s="25"/>
      <c r="I107" s="25"/>
      <c r="J107" s="25"/>
      <c r="K107" s="25"/>
      <c r="L107" s="25"/>
    </row>
    <row r="108" spans="1:15">
      <c r="B108" s="25"/>
      <c r="C108" s="25"/>
      <c r="D108" s="25"/>
      <c r="E108" s="25"/>
      <c r="F108" s="25"/>
      <c r="G108" s="25"/>
      <c r="H108" s="25"/>
      <c r="I108" s="25"/>
      <c r="J108" s="25"/>
      <c r="K108" s="25"/>
      <c r="L108" s="25"/>
    </row>
    <row r="109" spans="1:15">
      <c r="B109" s="25"/>
      <c r="C109" s="48"/>
      <c r="D109" s="25"/>
      <c r="E109" s="25"/>
      <c r="F109" s="25"/>
      <c r="G109" s="25"/>
      <c r="H109" s="25"/>
      <c r="I109" s="25"/>
      <c r="J109" s="25"/>
      <c r="K109" s="25"/>
      <c r="L109" s="25"/>
    </row>
    <row r="110" spans="1:15">
      <c r="B110" s="25"/>
      <c r="C110" s="49" t="s">
        <v>44</v>
      </c>
      <c r="D110" s="25"/>
      <c r="E110" s="25"/>
      <c r="F110" s="25"/>
      <c r="G110" s="25"/>
      <c r="H110" s="25"/>
      <c r="I110" s="25"/>
      <c r="J110" s="25"/>
      <c r="K110" s="25"/>
      <c r="L110" s="25"/>
    </row>
    <row r="111" spans="1:15">
      <c r="B111" s="25"/>
      <c r="C111" s="25"/>
      <c r="D111" s="25"/>
      <c r="E111" s="61" t="s">
        <v>45</v>
      </c>
      <c r="F111" s="61"/>
      <c r="G111" s="61"/>
      <c r="H111" s="25"/>
      <c r="I111" s="25"/>
      <c r="J111" s="25"/>
      <c r="K111" s="25"/>
      <c r="L111" s="25"/>
    </row>
    <row r="112" spans="1:15" ht="49.5" customHeight="1">
      <c r="B112" s="25"/>
      <c r="C112" s="25"/>
      <c r="D112" s="62" t="s">
        <v>46</v>
      </c>
      <c r="E112" s="62"/>
      <c r="F112" s="62"/>
      <c r="G112" s="62"/>
      <c r="H112" s="62"/>
      <c r="I112" s="25"/>
      <c r="J112" s="25"/>
      <c r="K112" s="25"/>
      <c r="L112" s="25"/>
    </row>
    <row r="113" spans="1:15">
      <c r="B113" s="25"/>
      <c r="C113" s="25"/>
      <c r="D113" s="25"/>
      <c r="E113" s="25"/>
      <c r="F113" s="25"/>
      <c r="G113" s="25"/>
      <c r="H113" s="25"/>
      <c r="I113" s="25"/>
      <c r="J113" s="25"/>
      <c r="K113" s="25"/>
      <c r="L113" s="25"/>
    </row>
    <row r="114" spans="1:15">
      <c r="B114" s="25"/>
      <c r="C114" s="25"/>
      <c r="D114" s="25"/>
      <c r="E114" s="25"/>
      <c r="F114" s="25"/>
      <c r="G114" s="25"/>
      <c r="H114" s="25"/>
      <c r="I114" s="25"/>
      <c r="J114" s="25"/>
      <c r="K114" s="25"/>
      <c r="L114" s="25"/>
    </row>
    <row r="115" spans="1:15">
      <c r="B115" s="25"/>
      <c r="C115" s="25"/>
      <c r="D115" s="25"/>
      <c r="E115" s="25"/>
      <c r="F115" s="25"/>
      <c r="G115" s="25"/>
      <c r="H115" s="25"/>
      <c r="I115" s="25"/>
      <c r="J115" s="25"/>
      <c r="K115" s="25"/>
      <c r="L115" s="25"/>
    </row>
    <row r="116" spans="1:15">
      <c r="B116" s="25"/>
      <c r="C116" s="25"/>
      <c r="D116" s="25"/>
      <c r="E116" s="25"/>
      <c r="F116" s="25"/>
      <c r="G116" s="25"/>
      <c r="H116" s="25"/>
      <c r="I116" s="25"/>
      <c r="J116" s="25"/>
      <c r="K116" s="25"/>
      <c r="L116" s="25"/>
    </row>
    <row r="117" spans="1:15" s="6" customFormat="1" ht="93" customHeight="1">
      <c r="A117" s="7"/>
      <c r="B117" s="7"/>
      <c r="C117" s="63" t="s">
        <v>62</v>
      </c>
      <c r="D117" s="63"/>
      <c r="E117" s="63"/>
      <c r="F117" s="63"/>
      <c r="G117" s="63"/>
      <c r="H117" s="63"/>
      <c r="I117" s="7"/>
      <c r="J117" s="7"/>
      <c r="K117" s="7"/>
      <c r="L117" s="7"/>
      <c r="M117" s="7"/>
      <c r="N117" s="7"/>
      <c r="O117" s="7"/>
    </row>
    <row r="118" spans="1:15">
      <c r="A118" s="27"/>
      <c r="M118" s="27"/>
      <c r="N118" s="27"/>
      <c r="O118" s="27"/>
    </row>
    <row r="119" spans="1:15">
      <c r="A119" s="27"/>
      <c r="M119" s="27"/>
      <c r="N119" s="27"/>
      <c r="O119" s="27"/>
    </row>
    <row r="120" spans="1:15">
      <c r="A120" s="27"/>
      <c r="M120" s="27"/>
      <c r="N120" s="27"/>
      <c r="O120" s="27"/>
    </row>
    <row r="121" spans="1:15">
      <c r="A121" s="27"/>
      <c r="M121" s="27"/>
      <c r="N121" s="27"/>
      <c r="O121" s="27"/>
    </row>
    <row r="122" spans="1:15">
      <c r="A122" s="27"/>
      <c r="M122" s="27"/>
      <c r="N122" s="27"/>
      <c r="O122" s="27"/>
    </row>
    <row r="123" spans="1:15">
      <c r="A123" s="27"/>
      <c r="M123" s="27"/>
      <c r="N123" s="27"/>
      <c r="O123" s="27"/>
    </row>
    <row r="124" spans="1:15">
      <c r="A124" s="27"/>
      <c r="M124" s="27"/>
      <c r="N124" s="27"/>
      <c r="O124" s="27"/>
    </row>
    <row r="125" spans="1:15">
      <c r="A125" s="27"/>
      <c r="M125" s="27"/>
      <c r="N125" s="27"/>
      <c r="O125" s="27"/>
    </row>
    <row r="126" spans="1:15">
      <c r="A126" s="27"/>
      <c r="M126" s="27"/>
      <c r="N126" s="27"/>
      <c r="O126" s="27"/>
    </row>
    <row r="127" spans="1:15">
      <c r="A127" s="27"/>
      <c r="M127" s="27"/>
      <c r="N127" s="27"/>
      <c r="O127" s="27"/>
    </row>
    <row r="128" spans="1:15">
      <c r="A128" s="27"/>
      <c r="M128" s="27"/>
      <c r="N128" s="27"/>
      <c r="O128" s="27"/>
    </row>
    <row r="129" spans="1:15">
      <c r="A129" s="27"/>
      <c r="M129" s="27"/>
      <c r="N129" s="27"/>
      <c r="O129" s="27"/>
    </row>
    <row r="130" spans="1:15">
      <c r="A130" s="27"/>
      <c r="M130" s="27"/>
      <c r="N130" s="27"/>
      <c r="O130" s="27"/>
    </row>
    <row r="131" spans="1:15">
      <c r="A131" s="27"/>
      <c r="M131" s="27"/>
      <c r="N131" s="27"/>
      <c r="O131" s="27"/>
    </row>
    <row r="132" spans="1:15">
      <c r="A132" s="27"/>
      <c r="M132" s="27"/>
      <c r="N132" s="27"/>
      <c r="O132" s="27"/>
    </row>
    <row r="133" spans="1:15">
      <c r="A133" s="27"/>
      <c r="M133" s="27"/>
      <c r="N133" s="27"/>
      <c r="O133" s="27"/>
    </row>
    <row r="134" spans="1:15">
      <c r="A134" s="27"/>
      <c r="M134" s="27"/>
      <c r="N134" s="27"/>
      <c r="O134" s="27"/>
    </row>
    <row r="135" spans="1:15">
      <c r="A135" s="27"/>
      <c r="M135" s="27"/>
      <c r="N135" s="27"/>
      <c r="O135" s="27"/>
    </row>
    <row r="136" spans="1:15">
      <c r="A136" s="27"/>
      <c r="M136" s="27"/>
      <c r="N136" s="27"/>
      <c r="O136" s="27"/>
    </row>
    <row r="137" spans="1:15">
      <c r="A137" s="27"/>
      <c r="M137" s="27"/>
      <c r="N137" s="27"/>
      <c r="O137" s="27"/>
    </row>
    <row r="138" spans="1:15">
      <c r="A138" s="27"/>
      <c r="M138" s="27"/>
      <c r="N138" s="27"/>
      <c r="O138" s="27"/>
    </row>
    <row r="139" spans="1:15">
      <c r="A139" s="27"/>
      <c r="M139" s="27"/>
      <c r="N139" s="27"/>
      <c r="O139" s="27"/>
    </row>
    <row r="140" spans="1:15">
      <c r="A140" s="27"/>
      <c r="M140" s="27"/>
      <c r="N140" s="27"/>
      <c r="O140" s="27"/>
    </row>
    <row r="141" spans="1:15">
      <c r="A141" s="27"/>
      <c r="M141" s="27"/>
      <c r="N141" s="27"/>
      <c r="O141" s="27"/>
    </row>
    <row r="142" spans="1:15">
      <c r="A142" s="27"/>
      <c r="M142" s="27"/>
      <c r="N142" s="27"/>
      <c r="O142" s="27"/>
    </row>
    <row r="143" spans="1:15">
      <c r="A143" s="27"/>
      <c r="M143" s="27"/>
      <c r="N143" s="27"/>
      <c r="O143" s="27"/>
    </row>
    <row r="144" spans="1:15">
      <c r="A144" s="27"/>
      <c r="M144" s="27"/>
      <c r="N144" s="27"/>
      <c r="O144" s="27"/>
    </row>
    <row r="145" spans="1:15">
      <c r="A145" s="27"/>
      <c r="M145" s="27"/>
      <c r="N145" s="27"/>
      <c r="O145" s="27"/>
    </row>
    <row r="146" spans="1:15">
      <c r="A146" s="27"/>
      <c r="M146" s="27"/>
      <c r="N146" s="27"/>
      <c r="O146" s="27"/>
    </row>
    <row r="147" spans="1:15">
      <c r="A147" s="27"/>
      <c r="M147" s="27"/>
      <c r="N147" s="27"/>
      <c r="O147" s="27"/>
    </row>
    <row r="148" spans="1:15">
      <c r="A148" s="27"/>
      <c r="M148" s="27"/>
      <c r="N148" s="27"/>
      <c r="O148" s="27"/>
    </row>
    <row r="149" spans="1:15">
      <c r="A149" s="27"/>
      <c r="M149" s="27"/>
      <c r="N149" s="27"/>
      <c r="O149" s="27"/>
    </row>
    <row r="150" spans="1:15">
      <c r="A150" s="27"/>
      <c r="M150" s="27"/>
      <c r="N150" s="27"/>
      <c r="O150" s="27"/>
    </row>
    <row r="151" spans="1:15">
      <c r="A151" s="27"/>
      <c r="M151" s="27"/>
      <c r="N151" s="27"/>
      <c r="O151" s="27"/>
    </row>
    <row r="152" spans="1:15">
      <c r="A152" s="27"/>
      <c r="M152" s="27"/>
      <c r="N152" s="27"/>
      <c r="O152" s="27"/>
    </row>
    <row r="153" spans="1:15">
      <c r="A153" s="27"/>
      <c r="M153" s="27"/>
      <c r="N153" s="27"/>
      <c r="O153" s="27"/>
    </row>
    <row r="154" spans="1:15">
      <c r="A154" s="27"/>
      <c r="M154" s="27"/>
      <c r="N154" s="27"/>
      <c r="O154" s="27"/>
    </row>
    <row r="155" spans="1:15">
      <c r="A155" s="27"/>
      <c r="M155" s="27"/>
      <c r="N155" s="27"/>
      <c r="O155" s="27"/>
    </row>
    <row r="156" spans="1:15">
      <c r="A156" s="27"/>
      <c r="M156" s="27"/>
      <c r="N156" s="27"/>
      <c r="O156" s="27"/>
    </row>
    <row r="157" spans="1:15">
      <c r="A157" s="27"/>
      <c r="M157" s="27"/>
      <c r="N157" s="27"/>
      <c r="O157" s="27"/>
    </row>
    <row r="158" spans="1:15">
      <c r="A158" s="27"/>
      <c r="M158" s="27"/>
      <c r="N158" s="27"/>
      <c r="O158" s="27"/>
    </row>
    <row r="159" spans="1:15">
      <c r="A159" s="27"/>
      <c r="M159" s="27"/>
      <c r="N159" s="27"/>
      <c r="O159" s="27"/>
    </row>
    <row r="160" spans="1:15">
      <c r="A160" s="27"/>
      <c r="M160" s="27"/>
      <c r="N160" s="27"/>
      <c r="O160" s="27"/>
    </row>
    <row r="161" spans="1:15">
      <c r="A161" s="27"/>
      <c r="M161" s="27"/>
      <c r="N161" s="27"/>
      <c r="O161" s="27"/>
    </row>
    <row r="162" spans="1:15">
      <c r="A162" s="27"/>
      <c r="M162" s="27"/>
      <c r="N162" s="27"/>
      <c r="O162" s="27"/>
    </row>
    <row r="163" spans="1:15">
      <c r="A163" s="27"/>
      <c r="M163" s="27"/>
      <c r="N163" s="27"/>
      <c r="O163" s="27"/>
    </row>
    <row r="164" spans="1:15">
      <c r="A164" s="27"/>
      <c r="M164" s="27"/>
      <c r="N164" s="27"/>
      <c r="O164" s="27"/>
    </row>
    <row r="165" spans="1:15">
      <c r="A165" s="27"/>
      <c r="M165" s="27"/>
      <c r="N165" s="27"/>
      <c r="O165" s="27"/>
    </row>
    <row r="166" spans="1:15">
      <c r="A166" s="27"/>
      <c r="M166" s="27"/>
      <c r="N166" s="27"/>
      <c r="O166" s="27"/>
    </row>
    <row r="167" spans="1:15">
      <c r="A167" s="27"/>
      <c r="M167" s="27"/>
      <c r="N167" s="27"/>
      <c r="O167" s="27"/>
    </row>
    <row r="168" spans="1:15">
      <c r="A168" s="27"/>
      <c r="M168" s="27"/>
      <c r="N168" s="27"/>
      <c r="O168" s="27"/>
    </row>
    <row r="169" spans="1:15">
      <c r="A169" s="27"/>
      <c r="M169" s="27"/>
      <c r="N169" s="27"/>
      <c r="O169" s="27"/>
    </row>
    <row r="170" spans="1:15">
      <c r="A170" s="27"/>
      <c r="M170" s="27"/>
      <c r="N170" s="27"/>
      <c r="O170" s="27"/>
    </row>
    <row r="171" spans="1:15">
      <c r="A171" s="27"/>
      <c r="M171" s="27"/>
      <c r="N171" s="27"/>
      <c r="O171" s="27"/>
    </row>
    <row r="172" spans="1:15">
      <c r="A172" s="27"/>
      <c r="M172" s="27"/>
      <c r="N172" s="27"/>
      <c r="O172" s="27"/>
    </row>
    <row r="173" spans="1:15">
      <c r="A173" s="27"/>
      <c r="M173" s="27"/>
      <c r="N173" s="27"/>
      <c r="O173" s="27"/>
    </row>
    <row r="174" spans="1:15">
      <c r="A174" s="27"/>
      <c r="M174" s="27"/>
      <c r="N174" s="27"/>
      <c r="O174" s="27"/>
    </row>
    <row r="175" spans="1:15">
      <c r="A175" s="27"/>
      <c r="M175" s="27"/>
      <c r="N175" s="27"/>
      <c r="O175" s="27"/>
    </row>
    <row r="176" spans="1:15">
      <c r="A176" s="27"/>
      <c r="M176" s="27"/>
      <c r="N176" s="27"/>
      <c r="O176" s="27"/>
    </row>
    <row r="177" spans="1:15">
      <c r="A177" s="27"/>
      <c r="M177" s="27"/>
      <c r="N177" s="27"/>
      <c r="O177" s="27"/>
    </row>
    <row r="178" spans="1:15">
      <c r="A178" s="27"/>
      <c r="M178" s="27"/>
      <c r="N178" s="27"/>
      <c r="O178" s="27"/>
    </row>
    <row r="179" spans="1:15">
      <c r="A179" s="27"/>
      <c r="M179" s="27"/>
      <c r="N179" s="27"/>
      <c r="O179" s="27"/>
    </row>
    <row r="180" spans="1:15">
      <c r="A180" s="27"/>
      <c r="M180" s="27"/>
      <c r="N180" s="27"/>
      <c r="O180" s="27"/>
    </row>
    <row r="181" spans="1:15">
      <c r="A181" s="27"/>
      <c r="M181" s="27"/>
      <c r="N181" s="27"/>
      <c r="O181" s="27"/>
    </row>
    <row r="182" spans="1:15">
      <c r="A182" s="27"/>
      <c r="M182" s="27"/>
      <c r="N182" s="27"/>
      <c r="O182" s="27"/>
    </row>
    <row r="183" spans="1:15">
      <c r="A183" s="27"/>
      <c r="M183" s="27"/>
      <c r="N183" s="27"/>
      <c r="O183" s="27"/>
    </row>
    <row r="184" spans="1:15">
      <c r="A184" s="27"/>
      <c r="M184" s="27"/>
      <c r="N184" s="27"/>
      <c r="O184" s="27"/>
    </row>
    <row r="185" spans="1:15">
      <c r="A185" s="27"/>
      <c r="M185" s="27"/>
      <c r="N185" s="27"/>
      <c r="O185" s="27"/>
    </row>
    <row r="186" spans="1:15">
      <c r="A186" s="27"/>
      <c r="M186" s="27"/>
      <c r="N186" s="27"/>
      <c r="O186" s="27"/>
    </row>
    <row r="187" spans="1:15">
      <c r="A187" s="27"/>
      <c r="M187" s="27"/>
      <c r="N187" s="27"/>
      <c r="O187" s="27"/>
    </row>
    <row r="188" spans="1:15">
      <c r="A188" s="27"/>
      <c r="M188" s="27"/>
      <c r="N188" s="27"/>
      <c r="O188" s="27"/>
    </row>
    <row r="189" spans="1:15">
      <c r="A189" s="27"/>
      <c r="M189" s="27"/>
      <c r="N189" s="27"/>
      <c r="O189" s="27"/>
    </row>
    <row r="190" spans="1:15">
      <c r="A190" s="27"/>
      <c r="M190" s="27"/>
      <c r="N190" s="27"/>
      <c r="O190" s="27"/>
    </row>
    <row r="191" spans="1:15">
      <c r="A191" s="27"/>
      <c r="M191" s="27"/>
      <c r="N191" s="27"/>
      <c r="O191" s="27"/>
    </row>
    <row r="192" spans="1:15">
      <c r="A192" s="27"/>
      <c r="M192" s="27"/>
      <c r="N192" s="27"/>
      <c r="O192" s="27"/>
    </row>
    <row r="193" spans="1:15">
      <c r="A193" s="27"/>
      <c r="M193" s="27"/>
      <c r="N193" s="27"/>
      <c r="O193" s="27"/>
    </row>
    <row r="194" spans="1:15">
      <c r="A194" s="27"/>
      <c r="M194" s="27"/>
      <c r="N194" s="27"/>
      <c r="O194" s="27"/>
    </row>
    <row r="195" spans="1:15">
      <c r="A195" s="27"/>
      <c r="M195" s="27"/>
      <c r="N195" s="27"/>
      <c r="O195" s="27"/>
    </row>
    <row r="196" spans="1:15">
      <c r="A196" s="27"/>
      <c r="M196" s="27"/>
      <c r="N196" s="27"/>
      <c r="O196" s="27"/>
    </row>
    <row r="197" spans="1:15">
      <c r="A197" s="27"/>
      <c r="M197" s="27"/>
      <c r="N197" s="27"/>
      <c r="O197" s="27"/>
    </row>
    <row r="198" spans="1:15">
      <c r="A198" s="27"/>
      <c r="M198" s="27"/>
      <c r="N198" s="27"/>
      <c r="O198" s="27"/>
    </row>
    <row r="199" spans="1:15">
      <c r="A199" s="27"/>
      <c r="M199" s="27"/>
      <c r="N199" s="27"/>
      <c r="O199" s="27"/>
    </row>
    <row r="200" spans="1:15">
      <c r="A200" s="27"/>
      <c r="M200" s="27"/>
      <c r="N200" s="27"/>
      <c r="O200" s="27"/>
    </row>
    <row r="201" spans="1:15">
      <c r="A201" s="27"/>
      <c r="M201" s="27"/>
      <c r="N201" s="27"/>
      <c r="O201" s="27"/>
    </row>
    <row r="202" spans="1:15">
      <c r="A202" s="27"/>
      <c r="M202" s="27"/>
      <c r="N202" s="27"/>
      <c r="O202" s="27"/>
    </row>
    <row r="203" spans="1:15">
      <c r="A203" s="27"/>
      <c r="M203" s="27"/>
      <c r="N203" s="27"/>
      <c r="O203" s="27"/>
    </row>
    <row r="204" spans="1:15">
      <c r="A204" s="27"/>
      <c r="M204" s="27"/>
      <c r="N204" s="27"/>
      <c r="O204" s="27"/>
    </row>
    <row r="205" spans="1:15">
      <c r="A205" s="27"/>
      <c r="M205" s="27"/>
      <c r="N205" s="27"/>
      <c r="O205" s="27"/>
    </row>
    <row r="206" spans="1:15">
      <c r="A206" s="27"/>
      <c r="M206" s="27"/>
      <c r="N206" s="27"/>
      <c r="O206" s="27"/>
    </row>
    <row r="207" spans="1:15">
      <c r="A207" s="27"/>
      <c r="M207" s="27"/>
      <c r="N207" s="27"/>
      <c r="O207" s="27"/>
    </row>
    <row r="208" spans="1:15">
      <c r="A208" s="27"/>
      <c r="M208" s="27"/>
      <c r="N208" s="27"/>
      <c r="O208" s="27"/>
    </row>
    <row r="209" spans="1:15">
      <c r="A209" s="27"/>
      <c r="M209" s="27"/>
      <c r="N209" s="27"/>
      <c r="O209" s="27"/>
    </row>
    <row r="210" spans="1:15">
      <c r="A210" s="27"/>
      <c r="M210" s="27"/>
      <c r="N210" s="27"/>
      <c r="O210" s="27"/>
    </row>
    <row r="211" spans="1:15">
      <c r="A211" s="27"/>
      <c r="M211" s="27"/>
      <c r="N211" s="27"/>
      <c r="O211" s="27"/>
    </row>
    <row r="212" spans="1:15">
      <c r="A212" s="27"/>
      <c r="M212" s="27"/>
      <c r="N212" s="27"/>
      <c r="O212" s="27"/>
    </row>
    <row r="213" spans="1:15">
      <c r="A213" s="27"/>
      <c r="M213" s="27"/>
      <c r="N213" s="27"/>
      <c r="O213" s="27"/>
    </row>
    <row r="214" spans="1:15">
      <c r="A214" s="27"/>
      <c r="M214" s="27"/>
      <c r="N214" s="27"/>
      <c r="O214" s="27"/>
    </row>
    <row r="215" spans="1:15">
      <c r="A215" s="27"/>
      <c r="M215" s="27"/>
      <c r="N215" s="27"/>
      <c r="O215" s="27"/>
    </row>
    <row r="216" spans="1:15">
      <c r="A216" s="27"/>
      <c r="M216" s="27"/>
      <c r="N216" s="27"/>
      <c r="O216" s="27"/>
    </row>
    <row r="217" spans="1:15">
      <c r="A217" s="27"/>
      <c r="M217" s="27"/>
      <c r="N217" s="27"/>
      <c r="O217" s="27"/>
    </row>
    <row r="218" spans="1:15">
      <c r="A218" s="27"/>
      <c r="M218" s="27"/>
      <c r="N218" s="27"/>
      <c r="O218" s="27"/>
    </row>
    <row r="219" spans="1:15">
      <c r="A219" s="27"/>
      <c r="M219" s="27"/>
      <c r="N219" s="27"/>
      <c r="O219" s="27"/>
    </row>
    <row r="220" spans="1:15">
      <c r="A220" s="27"/>
      <c r="M220" s="27"/>
      <c r="N220" s="27"/>
      <c r="O220" s="27"/>
    </row>
  </sheetData>
  <protectedRanges>
    <protectedRange sqref="D65:K65" name="Rozstęp6"/>
    <protectedRange sqref="F2" name="Rozstęp1_1"/>
    <protectedRange sqref="J46:K47" name="Rozstęp21_1"/>
    <protectedRange sqref="D43:E43" name="Rozstęp17_1"/>
    <protectedRange sqref="G42:H42 J42:K42" name="Rozstęp15_1"/>
    <protectedRange sqref="D31:G31 D62:G62 D74:G74" name="Rozstęp4_1"/>
    <protectedRange sqref="F39 D41:E41" name="Rozstęp14_1"/>
    <protectedRange sqref="G44:H44 J44:K44" name="Rozstęp18_1"/>
    <protectedRange sqref="D45:E45 D47:E47 G46:H47" name="Rozstęp20_1"/>
    <protectedRange sqref="D84:K84" name="Rozstęp34_2"/>
    <protectedRange sqref="D82:F82" name="Rozstęp32_2"/>
    <protectedRange sqref="D77:K81" name="Rozstęp6_2"/>
    <protectedRange sqref="G83:K83" name="Rozstęp33_2"/>
    <protectedRange sqref="G85 I85:J85" name="Rozstęp35_1"/>
    <protectedRange sqref="D86:K87" name="Rozstęp37_2"/>
    <protectedRange sqref="C109" name="Rozstęp39_1"/>
  </protectedRanges>
  <mergeCells count="51">
    <mergeCell ref="A6:B6"/>
    <mergeCell ref="C21:E21"/>
    <mergeCell ref="C20:E20"/>
    <mergeCell ref="C19:E19"/>
    <mergeCell ref="B11:C11"/>
    <mergeCell ref="B12:C12"/>
    <mergeCell ref="B14:C14"/>
    <mergeCell ref="F2:L2"/>
    <mergeCell ref="A3:C3"/>
    <mergeCell ref="A4:C4"/>
    <mergeCell ref="F4:J4"/>
    <mergeCell ref="A5:B5"/>
    <mergeCell ref="C22:E22"/>
    <mergeCell ref="B9:L9"/>
    <mergeCell ref="C15:E15"/>
    <mergeCell ref="C52:H52"/>
    <mergeCell ref="C54:L54"/>
    <mergeCell ref="C16:E16"/>
    <mergeCell ref="C17:E17"/>
    <mergeCell ref="C18:E18"/>
    <mergeCell ref="C23:E23"/>
    <mergeCell ref="C56:L56"/>
    <mergeCell ref="C57:L57"/>
    <mergeCell ref="C58:L58"/>
    <mergeCell ref="B29:L29"/>
    <mergeCell ref="B31:B32"/>
    <mergeCell ref="C31:C32"/>
    <mergeCell ref="D31:K31"/>
    <mergeCell ref="L31:L32"/>
    <mergeCell ref="C59:L59"/>
    <mergeCell ref="B62:B63"/>
    <mergeCell ref="C62:C63"/>
    <mergeCell ref="D62:K62"/>
    <mergeCell ref="L62:L63"/>
    <mergeCell ref="C70:H70"/>
    <mergeCell ref="B72:L72"/>
    <mergeCell ref="B74:B75"/>
    <mergeCell ref="C74:C75"/>
    <mergeCell ref="D74:K74"/>
    <mergeCell ref="L74:L75"/>
    <mergeCell ref="E111:G111"/>
    <mergeCell ref="D112:H112"/>
    <mergeCell ref="C117:H117"/>
    <mergeCell ref="C92:L92"/>
    <mergeCell ref="C93:L93"/>
    <mergeCell ref="C94:L94"/>
    <mergeCell ref="C95:L95"/>
    <mergeCell ref="C96:L96"/>
    <mergeCell ref="B99:K99"/>
    <mergeCell ref="B101:D101"/>
    <mergeCell ref="F101:G101"/>
  </mergeCells>
  <dataValidations count="1">
    <dataValidation type="date" operator="greaterThan" allowBlank="1" showInputMessage="1" showErrorMessage="1" sqref="C109">
      <formula1>44927</formula1>
    </dataValidation>
  </dataValidations>
  <pageMargins left="0.25" right="0.25"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U220"/>
  <sheetViews>
    <sheetView zoomScale="90" zoomScaleNormal="90" workbookViewId="0">
      <selection activeCell="B16" sqref="B16"/>
    </sheetView>
  </sheetViews>
  <sheetFormatPr defaultRowHeight="12.75"/>
  <cols>
    <col min="1" max="1" width="4" style="25" customWidth="1"/>
    <col min="2" max="2" width="6" style="27" customWidth="1"/>
    <col min="3" max="3" width="63.5" style="27" customWidth="1"/>
    <col min="4" max="4" width="16.5" style="27" customWidth="1"/>
    <col min="5" max="12" width="16.375" style="27" customWidth="1"/>
    <col min="13" max="15" width="9.125" style="25" customWidth="1"/>
    <col min="16" max="16384" width="9" style="27"/>
  </cols>
  <sheetData>
    <row r="1" spans="1:21">
      <c r="B1" s="25"/>
      <c r="C1" s="25"/>
      <c r="D1" s="25"/>
      <c r="E1" s="25"/>
      <c r="F1" s="25"/>
      <c r="G1" s="25"/>
      <c r="H1" s="25"/>
      <c r="I1" s="25"/>
      <c r="J1" s="25"/>
      <c r="K1" s="25"/>
      <c r="L1" s="26" t="s">
        <v>0</v>
      </c>
      <c r="N1" s="27"/>
      <c r="O1" s="27"/>
    </row>
    <row r="2" spans="1:21">
      <c r="A2" s="27"/>
      <c r="B2" s="28"/>
      <c r="C2" s="28"/>
      <c r="D2" s="28"/>
      <c r="E2" s="29"/>
      <c r="F2" s="87"/>
      <c r="G2" s="87"/>
      <c r="H2" s="87"/>
      <c r="I2" s="87"/>
      <c r="J2" s="87"/>
      <c r="K2" s="87"/>
      <c r="L2" s="87"/>
      <c r="M2" s="27"/>
      <c r="N2" s="27"/>
      <c r="O2" s="27"/>
    </row>
    <row r="3" spans="1:21" ht="13.5" thickBot="1">
      <c r="A3" s="88" t="s">
        <v>1</v>
      </c>
      <c r="B3" s="88"/>
      <c r="C3" s="88"/>
      <c r="F3" s="30"/>
      <c r="M3" s="27"/>
      <c r="N3" s="27"/>
      <c r="O3" s="27"/>
    </row>
    <row r="4" spans="1:21" ht="59.25" customHeight="1" thickBot="1">
      <c r="A4" s="89"/>
      <c r="B4" s="90"/>
      <c r="C4" s="91"/>
      <c r="D4" s="28"/>
      <c r="E4" s="29"/>
      <c r="F4" s="87"/>
      <c r="G4" s="87"/>
      <c r="H4" s="87"/>
      <c r="I4" s="87"/>
      <c r="J4" s="87"/>
      <c r="M4" s="27"/>
      <c r="N4" s="27"/>
      <c r="O4" s="27"/>
    </row>
    <row r="5" spans="1:21" ht="13.5" thickBot="1">
      <c r="A5" s="88" t="s">
        <v>2</v>
      </c>
      <c r="B5" s="88"/>
      <c r="F5" s="30"/>
      <c r="M5" s="27"/>
      <c r="N5" s="27"/>
      <c r="O5" s="27"/>
    </row>
    <row r="6" spans="1:21" ht="48" customHeight="1" thickBot="1">
      <c r="A6" s="92"/>
      <c r="B6" s="93"/>
      <c r="C6" s="31"/>
      <c r="D6" s="31"/>
      <c r="E6" s="25"/>
      <c r="F6" s="25"/>
      <c r="G6" s="25"/>
      <c r="H6" s="25"/>
      <c r="I6" s="25"/>
      <c r="J6" s="25"/>
      <c r="K6" s="25"/>
      <c r="L6" s="25"/>
      <c r="N6" s="27"/>
      <c r="O6" s="27"/>
    </row>
    <row r="7" spans="1:21">
      <c r="B7" s="26"/>
      <c r="C7" s="25"/>
      <c r="D7" s="25"/>
      <c r="E7" s="25"/>
      <c r="F7" s="25"/>
      <c r="G7" s="25"/>
      <c r="H7" s="25"/>
      <c r="I7" s="25"/>
      <c r="J7" s="25"/>
      <c r="K7" s="25"/>
      <c r="L7" s="25"/>
    </row>
    <row r="8" spans="1:21">
      <c r="B8" s="25"/>
      <c r="C8" s="25"/>
      <c r="D8" s="25"/>
      <c r="E8" s="25"/>
      <c r="F8" s="25"/>
      <c r="G8" s="25"/>
      <c r="H8" s="25"/>
      <c r="I8" s="25"/>
      <c r="J8" s="25"/>
      <c r="K8" s="25"/>
      <c r="L8" s="25"/>
    </row>
    <row r="9" spans="1:21" ht="39" customHeight="1">
      <c r="B9" s="83" t="s">
        <v>63</v>
      </c>
      <c r="C9" s="84"/>
      <c r="D9" s="84"/>
      <c r="E9" s="84"/>
      <c r="F9" s="84"/>
      <c r="G9" s="84"/>
      <c r="H9" s="84"/>
      <c r="I9" s="84"/>
      <c r="J9" s="84"/>
      <c r="K9" s="84"/>
      <c r="L9" s="85"/>
      <c r="M9" s="26"/>
      <c r="N9" s="26"/>
      <c r="O9" s="26"/>
      <c r="P9" s="30"/>
      <c r="Q9" s="30"/>
      <c r="R9" s="30"/>
      <c r="S9" s="30"/>
      <c r="T9" s="30"/>
      <c r="U9" s="30"/>
    </row>
    <row r="10" spans="1:21">
      <c r="B10" s="25"/>
      <c r="C10" s="25"/>
      <c r="D10" s="25"/>
      <c r="E10" s="25"/>
      <c r="F10" s="25"/>
      <c r="G10" s="25"/>
      <c r="H10" s="25"/>
      <c r="I10" s="25"/>
      <c r="J10" s="25"/>
      <c r="K10" s="25"/>
      <c r="L10" s="25"/>
    </row>
    <row r="11" spans="1:21">
      <c r="A11" s="5"/>
      <c r="B11" s="94" t="s">
        <v>3</v>
      </c>
      <c r="C11" s="95"/>
      <c r="D11" s="25"/>
      <c r="E11" s="25"/>
      <c r="F11" s="25"/>
      <c r="G11" s="25"/>
      <c r="H11" s="25"/>
      <c r="I11" s="25"/>
      <c r="J11" s="25"/>
      <c r="K11" s="25"/>
      <c r="L11" s="25"/>
      <c r="N11" s="27"/>
      <c r="O11" s="27"/>
    </row>
    <row r="12" spans="1:21">
      <c r="A12" s="32"/>
      <c r="B12" s="94" t="s">
        <v>4</v>
      </c>
      <c r="C12" s="95"/>
      <c r="E12" s="25"/>
      <c r="F12" s="25"/>
      <c r="G12" s="25"/>
      <c r="H12" s="25"/>
      <c r="I12" s="25"/>
      <c r="J12" s="25"/>
      <c r="K12" s="25"/>
      <c r="L12" s="25"/>
      <c r="N12" s="27"/>
      <c r="O12" s="27"/>
    </row>
    <row r="13" spans="1:21">
      <c r="A13" s="33"/>
      <c r="B13" s="34"/>
      <c r="C13" s="35"/>
      <c r="E13" s="25"/>
      <c r="F13" s="25"/>
      <c r="G13" s="25"/>
      <c r="H13" s="25"/>
      <c r="I13" s="25"/>
      <c r="J13" s="25"/>
      <c r="K13" s="25"/>
      <c r="L13" s="25"/>
      <c r="N13" s="27"/>
      <c r="O13" s="27"/>
    </row>
    <row r="14" spans="1:21" ht="30" customHeight="1">
      <c r="A14" s="27"/>
      <c r="B14" s="95" t="s">
        <v>56</v>
      </c>
      <c r="C14" s="95"/>
      <c r="D14" s="36"/>
      <c r="E14" s="36"/>
      <c r="F14" s="36"/>
      <c r="G14" s="36"/>
      <c r="H14" s="36"/>
      <c r="I14" s="36"/>
      <c r="J14" s="36"/>
      <c r="K14" s="36"/>
      <c r="L14" s="36"/>
      <c r="M14" s="36"/>
      <c r="N14" s="36"/>
      <c r="O14" s="36"/>
      <c r="P14" s="36"/>
      <c r="Q14" s="36"/>
    </row>
    <row r="15" spans="1:21" ht="20.100000000000001" customHeight="1">
      <c r="A15" s="27"/>
      <c r="B15" s="37"/>
      <c r="C15" s="81" t="s">
        <v>47</v>
      </c>
      <c r="D15" s="82"/>
      <c r="E15" s="82"/>
      <c r="F15" s="38"/>
      <c r="G15" s="38"/>
      <c r="H15" s="38"/>
      <c r="I15" s="38"/>
      <c r="J15" s="38"/>
      <c r="K15" s="38"/>
      <c r="L15" s="38"/>
      <c r="M15" s="38"/>
      <c r="N15" s="38"/>
      <c r="O15" s="38"/>
      <c r="P15" s="38"/>
      <c r="Q15" s="38"/>
      <c r="R15" s="38"/>
      <c r="S15" s="38"/>
    </row>
    <row r="16" spans="1:21" ht="20.100000000000001" customHeight="1">
      <c r="A16" s="27"/>
      <c r="B16" s="37" t="s">
        <v>59</v>
      </c>
      <c r="C16" s="81" t="s">
        <v>48</v>
      </c>
      <c r="D16" s="82"/>
      <c r="E16" s="82"/>
      <c r="F16" s="38"/>
      <c r="G16" s="38"/>
      <c r="H16" s="38"/>
      <c r="I16" s="38"/>
      <c r="J16" s="38"/>
      <c r="K16" s="38"/>
      <c r="L16" s="38"/>
      <c r="M16" s="38"/>
      <c r="N16" s="38"/>
      <c r="O16" s="38"/>
      <c r="P16" s="38"/>
      <c r="Q16" s="38"/>
      <c r="R16" s="38"/>
      <c r="S16" s="38"/>
    </row>
    <row r="17" spans="1:21" ht="20.100000000000001" customHeight="1">
      <c r="A17" s="27"/>
      <c r="B17" s="37"/>
      <c r="C17" s="81" t="s">
        <v>49</v>
      </c>
      <c r="D17" s="82"/>
      <c r="E17" s="82"/>
      <c r="F17" s="38"/>
      <c r="G17" s="38"/>
      <c r="H17" s="38"/>
      <c r="I17" s="38"/>
      <c r="J17" s="38"/>
      <c r="K17" s="38"/>
      <c r="L17" s="38"/>
      <c r="M17" s="38"/>
      <c r="N17" s="38"/>
      <c r="O17" s="38"/>
      <c r="P17" s="38"/>
      <c r="Q17" s="38"/>
      <c r="R17" s="38"/>
      <c r="S17" s="38"/>
    </row>
    <row r="18" spans="1:21" ht="20.100000000000001" customHeight="1">
      <c r="A18" s="27"/>
      <c r="B18" s="37"/>
      <c r="C18" s="81" t="s">
        <v>50</v>
      </c>
      <c r="D18" s="82"/>
      <c r="E18" s="82"/>
      <c r="F18" s="38"/>
      <c r="G18" s="38"/>
      <c r="H18" s="38"/>
      <c r="I18" s="38"/>
      <c r="J18" s="38"/>
      <c r="K18" s="38"/>
      <c r="L18" s="38"/>
      <c r="M18" s="38"/>
      <c r="N18" s="38"/>
      <c r="O18" s="38"/>
      <c r="P18" s="38"/>
      <c r="Q18" s="38"/>
      <c r="R18" s="38"/>
      <c r="S18" s="38"/>
    </row>
    <row r="19" spans="1:21" ht="20.100000000000001" customHeight="1">
      <c r="A19" s="27"/>
      <c r="B19" s="37"/>
      <c r="C19" s="81" t="s">
        <v>51</v>
      </c>
      <c r="D19" s="82"/>
      <c r="E19" s="82"/>
      <c r="F19" s="38"/>
      <c r="G19" s="38"/>
      <c r="H19" s="38"/>
      <c r="I19" s="38"/>
      <c r="J19" s="38"/>
      <c r="K19" s="38"/>
      <c r="L19" s="38"/>
      <c r="M19" s="38"/>
      <c r="N19" s="38"/>
      <c r="O19" s="38"/>
      <c r="P19" s="38"/>
      <c r="Q19" s="38"/>
      <c r="R19" s="38"/>
      <c r="S19" s="38"/>
    </row>
    <row r="20" spans="1:21" ht="28.5" customHeight="1">
      <c r="A20" s="27"/>
      <c r="B20" s="37"/>
      <c r="C20" s="81" t="s">
        <v>55</v>
      </c>
      <c r="D20" s="82"/>
      <c r="E20" s="82"/>
      <c r="F20" s="38"/>
      <c r="G20" s="38"/>
      <c r="H20" s="38"/>
      <c r="I20" s="38"/>
      <c r="J20" s="38"/>
      <c r="K20" s="38"/>
      <c r="L20" s="38"/>
      <c r="M20" s="38"/>
      <c r="N20" s="38"/>
      <c r="O20" s="38"/>
      <c r="P20" s="38"/>
      <c r="Q20" s="38"/>
      <c r="R20" s="38"/>
      <c r="S20" s="38"/>
      <c r="T20" s="38"/>
      <c r="U20" s="38"/>
    </row>
    <row r="21" spans="1:21" ht="20.100000000000001" customHeight="1">
      <c r="A21" s="27"/>
      <c r="B21" s="37"/>
      <c r="C21" s="81" t="s">
        <v>52</v>
      </c>
      <c r="D21" s="82"/>
      <c r="E21" s="82"/>
      <c r="F21" s="38"/>
      <c r="G21" s="38"/>
      <c r="H21" s="38"/>
      <c r="I21" s="38"/>
      <c r="J21" s="38"/>
      <c r="K21" s="38"/>
      <c r="L21" s="38"/>
      <c r="M21" s="38"/>
      <c r="N21" s="38"/>
      <c r="O21" s="38"/>
      <c r="P21" s="38"/>
      <c r="Q21" s="38"/>
      <c r="R21" s="38"/>
      <c r="S21" s="38"/>
    </row>
    <row r="22" spans="1:21" ht="20.100000000000001" customHeight="1">
      <c r="A22" s="27"/>
      <c r="B22" s="37"/>
      <c r="C22" s="81" t="s">
        <v>53</v>
      </c>
      <c r="D22" s="82"/>
      <c r="E22" s="82"/>
      <c r="F22" s="38"/>
      <c r="G22" s="38"/>
      <c r="H22" s="38"/>
      <c r="I22" s="38"/>
      <c r="J22" s="38"/>
      <c r="K22" s="38"/>
      <c r="L22" s="38"/>
      <c r="M22" s="38"/>
      <c r="N22" s="38"/>
      <c r="O22" s="38"/>
      <c r="P22" s="38"/>
      <c r="Q22" s="38"/>
      <c r="R22" s="38"/>
      <c r="S22" s="38"/>
    </row>
    <row r="23" spans="1:21" ht="20.100000000000001" customHeight="1">
      <c r="A23" s="27"/>
      <c r="B23" s="37"/>
      <c r="C23" s="81" t="s">
        <v>54</v>
      </c>
      <c r="D23" s="82"/>
      <c r="E23" s="82"/>
      <c r="F23" s="38"/>
      <c r="G23" s="38"/>
      <c r="H23" s="38"/>
      <c r="I23" s="38"/>
      <c r="J23" s="38"/>
      <c r="K23" s="38"/>
      <c r="L23" s="38"/>
      <c r="M23" s="38"/>
      <c r="N23" s="38"/>
      <c r="O23" s="38"/>
      <c r="P23" s="38"/>
      <c r="Q23" s="38"/>
      <c r="R23" s="38"/>
      <c r="S23" s="38"/>
    </row>
    <row r="24" spans="1:21">
      <c r="A24" s="33"/>
      <c r="B24" s="34"/>
      <c r="C24" s="35"/>
      <c r="E24" s="25"/>
      <c r="F24" s="25"/>
      <c r="G24" s="25"/>
      <c r="H24" s="25"/>
      <c r="I24" s="25"/>
      <c r="J24" s="25"/>
      <c r="K24" s="25"/>
      <c r="L24" s="25"/>
      <c r="N24" s="27"/>
      <c r="O24" s="27"/>
    </row>
    <row r="25" spans="1:21" ht="6.75" customHeight="1">
      <c r="B25" s="39"/>
      <c r="C25" s="39"/>
      <c r="D25" s="25"/>
      <c r="E25" s="25"/>
      <c r="F25" s="25"/>
      <c r="G25" s="25"/>
      <c r="H25" s="25"/>
      <c r="I25" s="25"/>
      <c r="J25" s="25"/>
      <c r="K25" s="25"/>
      <c r="L25" s="25"/>
    </row>
    <row r="26" spans="1:21" s="6" customFormat="1" ht="12.6" customHeight="1">
      <c r="A26" s="7"/>
      <c r="B26" s="1" t="s">
        <v>60</v>
      </c>
      <c r="C26" s="58" t="s">
        <v>5</v>
      </c>
      <c r="D26" s="7"/>
      <c r="E26" s="7"/>
      <c r="F26" s="7"/>
      <c r="G26" s="7"/>
      <c r="H26" s="7"/>
      <c r="I26" s="7"/>
      <c r="J26" s="7"/>
      <c r="K26" s="7"/>
      <c r="L26" s="7"/>
      <c r="M26" s="7"/>
      <c r="N26" s="7"/>
      <c r="O26" s="7"/>
    </row>
    <row r="27" spans="1:21">
      <c r="B27" s="40"/>
      <c r="C27" s="41"/>
      <c r="D27" s="25"/>
      <c r="E27" s="25"/>
      <c r="F27" s="25"/>
      <c r="G27" s="25"/>
      <c r="H27" s="25"/>
      <c r="I27" s="25"/>
      <c r="J27" s="25"/>
      <c r="K27" s="25"/>
      <c r="L27" s="25"/>
    </row>
    <row r="28" spans="1:21">
      <c r="B28" s="40"/>
      <c r="C28" s="41"/>
      <c r="D28" s="25"/>
      <c r="E28" s="25"/>
      <c r="F28" s="25"/>
      <c r="G28" s="25"/>
      <c r="H28" s="25"/>
      <c r="I28" s="25"/>
      <c r="J28" s="25"/>
      <c r="K28" s="25"/>
      <c r="L28" s="25"/>
    </row>
    <row r="29" spans="1:21" ht="37.5" customHeight="1">
      <c r="B29" s="71" t="s">
        <v>6</v>
      </c>
      <c r="C29" s="71"/>
      <c r="D29" s="71"/>
      <c r="E29" s="71"/>
      <c r="F29" s="71"/>
      <c r="G29" s="71"/>
      <c r="H29" s="71"/>
      <c r="I29" s="71"/>
      <c r="J29" s="71"/>
      <c r="K29" s="71"/>
      <c r="L29" s="71"/>
    </row>
    <row r="30" spans="1:21">
      <c r="B30" s="25"/>
      <c r="C30" s="25"/>
      <c r="D30" s="25"/>
      <c r="E30" s="25"/>
      <c r="F30" s="25"/>
      <c r="G30" s="25"/>
      <c r="H30" s="25"/>
      <c r="I30" s="25"/>
      <c r="J30" s="25"/>
      <c r="K30" s="25"/>
      <c r="L30" s="25"/>
    </row>
    <row r="31" spans="1:21" s="54" customFormat="1" ht="24" customHeight="1">
      <c r="A31" s="53"/>
      <c r="B31" s="72" t="s">
        <v>7</v>
      </c>
      <c r="C31" s="79" t="s">
        <v>64</v>
      </c>
      <c r="D31" s="74" t="s">
        <v>96</v>
      </c>
      <c r="E31" s="75"/>
      <c r="F31" s="75"/>
      <c r="G31" s="75"/>
      <c r="H31" s="75"/>
      <c r="I31" s="75"/>
      <c r="J31" s="75"/>
      <c r="K31" s="75"/>
      <c r="L31" s="72" t="s">
        <v>9</v>
      </c>
      <c r="M31" s="53"/>
      <c r="N31" s="53"/>
      <c r="O31" s="53"/>
    </row>
    <row r="32" spans="1:21" s="54" customFormat="1" ht="18.75" customHeight="1">
      <c r="A32" s="53"/>
      <c r="B32" s="72"/>
      <c r="C32" s="80"/>
      <c r="D32" s="8" t="s">
        <v>10</v>
      </c>
      <c r="E32" s="8" t="s">
        <v>11</v>
      </c>
      <c r="F32" s="8" t="s">
        <v>12</v>
      </c>
      <c r="G32" s="8" t="s">
        <v>13</v>
      </c>
      <c r="H32" s="8" t="s">
        <v>14</v>
      </c>
      <c r="I32" s="8" t="s">
        <v>15</v>
      </c>
      <c r="J32" s="8" t="s">
        <v>16</v>
      </c>
      <c r="K32" s="8" t="s">
        <v>17</v>
      </c>
      <c r="L32" s="72"/>
      <c r="M32" s="53"/>
      <c r="N32" s="53"/>
      <c r="O32" s="53"/>
    </row>
    <row r="33" spans="1:15" s="54" customFormat="1" ht="15">
      <c r="A33" s="53"/>
      <c r="B33" s="8">
        <v>1</v>
      </c>
      <c r="C33" s="8">
        <v>2</v>
      </c>
      <c r="D33" s="8">
        <v>3</v>
      </c>
      <c r="E33" s="8">
        <v>4</v>
      </c>
      <c r="F33" s="9">
        <v>5</v>
      </c>
      <c r="G33" s="8">
        <v>6</v>
      </c>
      <c r="H33" s="9">
        <v>7</v>
      </c>
      <c r="I33" s="8">
        <v>8</v>
      </c>
      <c r="J33" s="8">
        <v>9</v>
      </c>
      <c r="K33" s="8">
        <v>10</v>
      </c>
      <c r="L33" s="8">
        <v>11</v>
      </c>
      <c r="M33" s="53"/>
      <c r="N33" s="53"/>
      <c r="O33" s="53"/>
    </row>
    <row r="34" spans="1:15" s="54" customFormat="1" ht="33.75" customHeight="1">
      <c r="A34" s="53"/>
      <c r="B34" s="8">
        <v>1</v>
      </c>
      <c r="C34" s="10" t="s">
        <v>65</v>
      </c>
      <c r="D34" s="11"/>
      <c r="E34" s="11"/>
      <c r="F34" s="12"/>
      <c r="G34" s="13"/>
      <c r="H34" s="13"/>
      <c r="I34" s="12"/>
      <c r="J34" s="14"/>
      <c r="K34" s="14"/>
      <c r="L34" s="15"/>
      <c r="M34" s="53"/>
      <c r="N34" s="53"/>
      <c r="O34" s="53"/>
    </row>
    <row r="35" spans="1:15" s="54" customFormat="1" ht="225">
      <c r="A35" s="53"/>
      <c r="B35" s="8">
        <v>2</v>
      </c>
      <c r="C35" s="16" t="s">
        <v>66</v>
      </c>
      <c r="D35" s="12"/>
      <c r="E35" s="12"/>
      <c r="F35" s="17"/>
      <c r="G35" s="12"/>
      <c r="H35" s="12"/>
      <c r="I35" s="17"/>
      <c r="J35" s="12"/>
      <c r="K35" s="12"/>
      <c r="L35" s="15"/>
      <c r="M35" s="53"/>
      <c r="N35" s="53"/>
      <c r="O35" s="53"/>
    </row>
    <row r="36" spans="1:15" s="54" customFormat="1" ht="33" customHeight="1">
      <c r="A36" s="53"/>
      <c r="B36" s="8">
        <v>3</v>
      </c>
      <c r="C36" s="10" t="s">
        <v>67</v>
      </c>
      <c r="D36" s="12"/>
      <c r="E36" s="12"/>
      <c r="F36" s="17"/>
      <c r="G36" s="12"/>
      <c r="H36" s="12"/>
      <c r="I36" s="17"/>
      <c r="J36" s="12"/>
      <c r="K36" s="12"/>
      <c r="L36" s="15"/>
      <c r="M36" s="53"/>
      <c r="N36" s="53"/>
      <c r="O36" s="53"/>
    </row>
    <row r="37" spans="1:15" s="54" customFormat="1" ht="120">
      <c r="A37" s="53"/>
      <c r="B37" s="8">
        <v>4</v>
      </c>
      <c r="C37" s="16" t="s">
        <v>68</v>
      </c>
      <c r="D37" s="12"/>
      <c r="E37" s="12"/>
      <c r="F37" s="17"/>
      <c r="G37" s="12"/>
      <c r="H37" s="12"/>
      <c r="I37" s="17"/>
      <c r="J37" s="12"/>
      <c r="K37" s="12"/>
      <c r="L37" s="15"/>
      <c r="M37" s="53"/>
      <c r="N37" s="53"/>
      <c r="O37" s="53"/>
    </row>
    <row r="38" spans="1:15" s="54" customFormat="1" ht="75">
      <c r="A38" s="53"/>
      <c r="B38" s="8">
        <v>5</v>
      </c>
      <c r="C38" s="16" t="s">
        <v>69</v>
      </c>
      <c r="D38" s="12"/>
      <c r="E38" s="12"/>
      <c r="F38" s="17"/>
      <c r="G38" s="12"/>
      <c r="H38" s="12"/>
      <c r="I38" s="17"/>
      <c r="J38" s="12"/>
      <c r="K38" s="12"/>
      <c r="L38" s="15"/>
      <c r="M38" s="53"/>
      <c r="N38" s="53"/>
      <c r="O38" s="53"/>
    </row>
    <row r="39" spans="1:15" s="54" customFormat="1" ht="105">
      <c r="A39" s="53"/>
      <c r="B39" s="8">
        <v>6</v>
      </c>
      <c r="C39" s="16" t="s">
        <v>70</v>
      </c>
      <c r="D39" s="18"/>
      <c r="E39" s="18"/>
      <c r="F39" s="19">
        <f>F34*196.02</f>
        <v>0</v>
      </c>
      <c r="G39" s="18"/>
      <c r="H39" s="18"/>
      <c r="I39" s="18"/>
      <c r="J39" s="18"/>
      <c r="K39" s="18"/>
      <c r="L39" s="20">
        <f t="shared" ref="L39:L47" si="0">SUM(D39:K39)</f>
        <v>0</v>
      </c>
      <c r="M39" s="53"/>
      <c r="N39" s="53"/>
      <c r="O39" s="53"/>
    </row>
    <row r="40" spans="1:15" s="54" customFormat="1" ht="75">
      <c r="A40" s="53"/>
      <c r="B40" s="8">
        <v>7</v>
      </c>
      <c r="C40" s="16" t="s">
        <v>71</v>
      </c>
      <c r="D40" s="18"/>
      <c r="E40" s="18"/>
      <c r="F40" s="18"/>
      <c r="G40" s="18"/>
      <c r="H40" s="18"/>
      <c r="I40" s="19">
        <f>I34*471.24</f>
        <v>0</v>
      </c>
      <c r="J40" s="18"/>
      <c r="K40" s="18"/>
      <c r="L40" s="20">
        <f t="shared" si="0"/>
        <v>0</v>
      </c>
      <c r="M40" s="53"/>
      <c r="N40" s="53"/>
      <c r="O40" s="53"/>
    </row>
    <row r="41" spans="1:15" s="54" customFormat="1" ht="105">
      <c r="A41" s="53"/>
      <c r="B41" s="8">
        <v>8</v>
      </c>
      <c r="C41" s="16" t="s">
        <v>72</v>
      </c>
      <c r="D41" s="19">
        <f>D35*196.02</f>
        <v>0</v>
      </c>
      <c r="E41" s="19">
        <f>E35*196.02</f>
        <v>0</v>
      </c>
      <c r="F41" s="18"/>
      <c r="G41" s="18"/>
      <c r="H41" s="18"/>
      <c r="I41" s="18"/>
      <c r="J41" s="18"/>
      <c r="K41" s="18"/>
      <c r="L41" s="20">
        <f t="shared" si="0"/>
        <v>0</v>
      </c>
      <c r="M41" s="53"/>
      <c r="N41" s="53"/>
      <c r="O41" s="53"/>
    </row>
    <row r="42" spans="1:15" s="54" customFormat="1" ht="105">
      <c r="A42" s="53"/>
      <c r="B42" s="8">
        <v>9</v>
      </c>
      <c r="C42" s="16" t="s">
        <v>73</v>
      </c>
      <c r="D42" s="18"/>
      <c r="E42" s="18"/>
      <c r="F42" s="18"/>
      <c r="G42" s="19">
        <f>G35*366.3</f>
        <v>0</v>
      </c>
      <c r="H42" s="59">
        <f>H35*471.24</f>
        <v>0</v>
      </c>
      <c r="I42" s="18"/>
      <c r="J42" s="19">
        <f>J35*653.4</f>
        <v>0</v>
      </c>
      <c r="K42" s="19">
        <f>K35*653.4</f>
        <v>0</v>
      </c>
      <c r="L42" s="20">
        <f t="shared" si="0"/>
        <v>0</v>
      </c>
      <c r="M42" s="53"/>
      <c r="N42" s="53"/>
      <c r="O42" s="53"/>
    </row>
    <row r="43" spans="1:15" s="54" customFormat="1" ht="105">
      <c r="A43" s="53"/>
      <c r="B43" s="8">
        <v>10</v>
      </c>
      <c r="C43" s="16" t="s">
        <v>74</v>
      </c>
      <c r="D43" s="19">
        <f>D36*196.02</f>
        <v>0</v>
      </c>
      <c r="E43" s="19">
        <f>E36*196.02</f>
        <v>0</v>
      </c>
      <c r="F43" s="18"/>
      <c r="G43" s="18"/>
      <c r="H43" s="18"/>
      <c r="I43" s="18"/>
      <c r="J43" s="18"/>
      <c r="K43" s="18"/>
      <c r="L43" s="20">
        <f t="shared" si="0"/>
        <v>0</v>
      </c>
      <c r="M43" s="53"/>
      <c r="N43" s="53"/>
      <c r="O43" s="53"/>
    </row>
    <row r="44" spans="1:15" s="54" customFormat="1" ht="105">
      <c r="A44" s="53"/>
      <c r="B44" s="8">
        <v>11</v>
      </c>
      <c r="C44" s="16" t="s">
        <v>75</v>
      </c>
      <c r="D44" s="18"/>
      <c r="E44" s="18"/>
      <c r="F44" s="18"/>
      <c r="G44" s="19">
        <f>G36*366.3</f>
        <v>0</v>
      </c>
      <c r="H44" s="59">
        <f>H36*471.24</f>
        <v>0</v>
      </c>
      <c r="I44" s="18"/>
      <c r="J44" s="19">
        <f>J36*653.4</f>
        <v>0</v>
      </c>
      <c r="K44" s="19">
        <f>K36*653.4</f>
        <v>0</v>
      </c>
      <c r="L44" s="20">
        <f t="shared" si="0"/>
        <v>0</v>
      </c>
      <c r="M44" s="53"/>
      <c r="N44" s="53"/>
      <c r="O44" s="53"/>
    </row>
    <row r="45" spans="1:15" s="54" customFormat="1" ht="105">
      <c r="A45" s="53"/>
      <c r="B45" s="8">
        <v>12</v>
      </c>
      <c r="C45" s="16" t="s">
        <v>76</v>
      </c>
      <c r="D45" s="19">
        <f>D37*196.02</f>
        <v>0</v>
      </c>
      <c r="E45" s="19">
        <f>E37*196.02</f>
        <v>0</v>
      </c>
      <c r="F45" s="18"/>
      <c r="G45" s="18"/>
      <c r="H45" s="18"/>
      <c r="I45" s="18"/>
      <c r="J45" s="18"/>
      <c r="K45" s="18"/>
      <c r="L45" s="20">
        <f t="shared" si="0"/>
        <v>0</v>
      </c>
      <c r="M45" s="53"/>
      <c r="N45" s="53"/>
      <c r="O45" s="53"/>
    </row>
    <row r="46" spans="1:15" s="54" customFormat="1" ht="105">
      <c r="A46" s="53"/>
      <c r="B46" s="8">
        <v>13</v>
      </c>
      <c r="C46" s="16" t="s">
        <v>77</v>
      </c>
      <c r="D46" s="18"/>
      <c r="E46" s="18"/>
      <c r="F46" s="18"/>
      <c r="G46" s="19">
        <f>G37*366.3</f>
        <v>0</v>
      </c>
      <c r="H46" s="59">
        <f>H37*471.24</f>
        <v>0</v>
      </c>
      <c r="I46" s="18"/>
      <c r="J46" s="19">
        <f>J37*653.4</f>
        <v>0</v>
      </c>
      <c r="K46" s="19">
        <f>K37*653.4</f>
        <v>0</v>
      </c>
      <c r="L46" s="20">
        <f t="shared" si="0"/>
        <v>0</v>
      </c>
      <c r="M46" s="53"/>
      <c r="N46" s="53"/>
      <c r="O46" s="53"/>
    </row>
    <row r="47" spans="1:15" s="54" customFormat="1" ht="150">
      <c r="A47" s="53"/>
      <c r="B47" s="8">
        <v>14</v>
      </c>
      <c r="C47" s="16" t="s">
        <v>78</v>
      </c>
      <c r="D47" s="19">
        <f>D38*196.02</f>
        <v>0</v>
      </c>
      <c r="E47" s="19">
        <f>E38*196.02</f>
        <v>0</v>
      </c>
      <c r="F47" s="18"/>
      <c r="G47" s="19">
        <f>G38*366.3</f>
        <v>0</v>
      </c>
      <c r="H47" s="59">
        <f>H38*471.24</f>
        <v>0</v>
      </c>
      <c r="I47" s="21"/>
      <c r="J47" s="19">
        <f>J38*653.4</f>
        <v>0</v>
      </c>
      <c r="K47" s="19">
        <f>K38*653.4</f>
        <v>0</v>
      </c>
      <c r="L47" s="20">
        <f t="shared" si="0"/>
        <v>0</v>
      </c>
      <c r="M47" s="53"/>
      <c r="N47" s="53"/>
      <c r="O47" s="53"/>
    </row>
    <row r="48" spans="1:15" s="54" customFormat="1" ht="30">
      <c r="A48" s="53"/>
      <c r="B48" s="8">
        <v>15</v>
      </c>
      <c r="C48" s="16" t="s">
        <v>57</v>
      </c>
      <c r="D48" s="20">
        <f>SUM(D39:D47)</f>
        <v>0</v>
      </c>
      <c r="E48" s="20">
        <f t="shared" ref="E48:K48" si="1">SUM(E39:E47)</f>
        <v>0</v>
      </c>
      <c r="F48" s="20">
        <f t="shared" si="1"/>
        <v>0</v>
      </c>
      <c r="G48" s="20">
        <f t="shared" si="1"/>
        <v>0</v>
      </c>
      <c r="H48" s="20">
        <f t="shared" si="1"/>
        <v>0</v>
      </c>
      <c r="I48" s="20">
        <f t="shared" si="1"/>
        <v>0</v>
      </c>
      <c r="J48" s="20">
        <f t="shared" si="1"/>
        <v>0</v>
      </c>
      <c r="K48" s="20">
        <f t="shared" si="1"/>
        <v>0</v>
      </c>
      <c r="L48" s="20">
        <f>SUM(D48:K48)</f>
        <v>0</v>
      </c>
      <c r="M48" s="53"/>
      <c r="N48" s="53"/>
      <c r="O48" s="53"/>
    </row>
    <row r="49" spans="1:15" s="54" customFormat="1" ht="30">
      <c r="A49" s="53"/>
      <c r="B49" s="8">
        <v>16</v>
      </c>
      <c r="C49" s="16" t="s">
        <v>18</v>
      </c>
      <c r="D49" s="18"/>
      <c r="E49" s="18"/>
      <c r="F49" s="18"/>
      <c r="G49" s="18"/>
      <c r="H49" s="18"/>
      <c r="I49" s="18"/>
      <c r="J49" s="18"/>
      <c r="K49" s="18"/>
      <c r="L49" s="22">
        <f>ROUNDDOWN(L48*1%,2)</f>
        <v>0</v>
      </c>
      <c r="M49" s="53"/>
      <c r="N49" s="53"/>
      <c r="O49" s="53"/>
    </row>
    <row r="50" spans="1:15" s="54" customFormat="1" ht="24.75" customHeight="1">
      <c r="A50" s="53"/>
      <c r="B50" s="8">
        <v>17</v>
      </c>
      <c r="C50" s="16" t="s">
        <v>19</v>
      </c>
      <c r="D50" s="18"/>
      <c r="E50" s="18"/>
      <c r="F50" s="18"/>
      <c r="G50" s="18"/>
      <c r="H50" s="18"/>
      <c r="I50" s="18"/>
      <c r="J50" s="18"/>
      <c r="K50" s="18"/>
      <c r="L50" s="20">
        <f>SUM(L48:L49)</f>
        <v>0</v>
      </c>
      <c r="M50" s="53"/>
      <c r="N50" s="53"/>
      <c r="O50" s="53"/>
    </row>
    <row r="51" spans="1:15">
      <c r="B51" s="25"/>
      <c r="C51" s="25"/>
      <c r="D51" s="25"/>
      <c r="E51" s="25"/>
      <c r="F51" s="25"/>
      <c r="G51" s="25"/>
      <c r="H51" s="25"/>
      <c r="I51" s="25"/>
      <c r="J51" s="25"/>
      <c r="K51" s="25"/>
      <c r="L51" s="25"/>
    </row>
    <row r="52" spans="1:15" ht="26.25" customHeight="1">
      <c r="B52" s="42"/>
      <c r="C52" s="86" t="s">
        <v>20</v>
      </c>
      <c r="D52" s="86"/>
      <c r="E52" s="86"/>
      <c r="F52" s="86"/>
      <c r="G52" s="86"/>
      <c r="H52" s="86"/>
      <c r="I52" s="43">
        <f>L50</f>
        <v>0</v>
      </c>
      <c r="J52" s="25"/>
      <c r="K52" s="25"/>
      <c r="L52" s="25"/>
    </row>
    <row r="53" spans="1:15" ht="15.75" customHeight="1">
      <c r="B53" s="42"/>
      <c r="C53" s="44"/>
      <c r="D53" s="44"/>
      <c r="E53" s="44"/>
      <c r="F53" s="44"/>
      <c r="G53" s="44"/>
      <c r="H53" s="44"/>
      <c r="I53" s="45"/>
      <c r="J53" s="25"/>
      <c r="K53" s="25"/>
      <c r="L53" s="25"/>
    </row>
    <row r="54" spans="1:15" s="6" customFormat="1" ht="38.25" customHeight="1">
      <c r="A54" s="7"/>
      <c r="B54" s="1" t="s">
        <v>21</v>
      </c>
      <c r="C54" s="76" t="s">
        <v>22</v>
      </c>
      <c r="D54" s="77"/>
      <c r="E54" s="77"/>
      <c r="F54" s="77"/>
      <c r="G54" s="77"/>
      <c r="H54" s="77"/>
      <c r="I54" s="77"/>
      <c r="J54" s="77"/>
      <c r="K54" s="77"/>
      <c r="L54" s="78"/>
      <c r="M54" s="7"/>
      <c r="N54" s="7"/>
      <c r="O54" s="7"/>
    </row>
    <row r="55" spans="1:15" s="6" customFormat="1" ht="15" customHeight="1">
      <c r="A55" s="7"/>
      <c r="B55" s="1" t="s">
        <v>23</v>
      </c>
      <c r="C55" s="50" t="s">
        <v>24</v>
      </c>
      <c r="D55" s="51"/>
      <c r="E55" s="51"/>
      <c r="F55" s="51"/>
      <c r="G55" s="51"/>
      <c r="H55" s="51"/>
      <c r="I55" s="51"/>
      <c r="J55" s="51"/>
      <c r="K55" s="51"/>
      <c r="L55" s="52"/>
      <c r="M55" s="7"/>
    </row>
    <row r="56" spans="1:15" s="6" customFormat="1" ht="37.5" customHeight="1">
      <c r="A56" s="7"/>
      <c r="B56" s="1" t="s">
        <v>25</v>
      </c>
      <c r="C56" s="76" t="s">
        <v>87</v>
      </c>
      <c r="D56" s="77"/>
      <c r="E56" s="77"/>
      <c r="F56" s="77"/>
      <c r="G56" s="77"/>
      <c r="H56" s="77"/>
      <c r="I56" s="77"/>
      <c r="J56" s="77"/>
      <c r="K56" s="77"/>
      <c r="L56" s="78"/>
      <c r="M56" s="7"/>
      <c r="N56" s="7"/>
      <c r="O56" s="7"/>
    </row>
    <row r="57" spans="1:15" s="6" customFormat="1" ht="37.5" customHeight="1">
      <c r="A57" s="7"/>
      <c r="B57" s="1" t="s">
        <v>26</v>
      </c>
      <c r="C57" s="76" t="s">
        <v>88</v>
      </c>
      <c r="D57" s="77"/>
      <c r="E57" s="77"/>
      <c r="F57" s="77"/>
      <c r="G57" s="77"/>
      <c r="H57" s="77"/>
      <c r="I57" s="77"/>
      <c r="J57" s="77"/>
      <c r="K57" s="77"/>
      <c r="L57" s="78"/>
      <c r="M57" s="7"/>
      <c r="N57" s="7"/>
      <c r="O57" s="7"/>
    </row>
    <row r="58" spans="1:15" s="6" customFormat="1" ht="39" customHeight="1">
      <c r="A58" s="7"/>
      <c r="B58" s="1" t="s">
        <v>27</v>
      </c>
      <c r="C58" s="76" t="s">
        <v>89</v>
      </c>
      <c r="D58" s="77"/>
      <c r="E58" s="77"/>
      <c r="F58" s="77"/>
      <c r="G58" s="77"/>
      <c r="H58" s="77"/>
      <c r="I58" s="77"/>
      <c r="J58" s="77"/>
      <c r="K58" s="77"/>
      <c r="L58" s="78"/>
      <c r="M58" s="7"/>
      <c r="N58" s="7"/>
      <c r="O58" s="7"/>
    </row>
    <row r="59" spans="1:15" s="6" customFormat="1" ht="27" customHeight="1">
      <c r="A59" s="7"/>
      <c r="B59" s="1" t="s">
        <v>28</v>
      </c>
      <c r="C59" s="76" t="s">
        <v>90</v>
      </c>
      <c r="D59" s="77"/>
      <c r="E59" s="77"/>
      <c r="F59" s="77"/>
      <c r="G59" s="77"/>
      <c r="H59" s="77"/>
      <c r="I59" s="77"/>
      <c r="J59" s="77"/>
      <c r="K59" s="77"/>
      <c r="L59" s="78"/>
      <c r="M59" s="7"/>
      <c r="N59" s="7"/>
      <c r="O59" s="7"/>
    </row>
    <row r="60" spans="1:15" s="57" customFormat="1" ht="38.25" customHeight="1">
      <c r="A60" s="55"/>
      <c r="B60" s="56" t="s">
        <v>61</v>
      </c>
      <c r="D60" s="55"/>
      <c r="E60" s="55"/>
      <c r="F60" s="55"/>
      <c r="G60" s="55"/>
      <c r="H60" s="55"/>
      <c r="I60" s="55"/>
      <c r="J60" s="55"/>
      <c r="K60" s="55"/>
      <c r="L60" s="55"/>
      <c r="M60" s="55"/>
      <c r="N60" s="55"/>
      <c r="O60" s="55"/>
    </row>
    <row r="61" spans="1:15">
      <c r="C61" s="25"/>
      <c r="D61" s="25"/>
      <c r="E61" s="25"/>
      <c r="F61" s="25"/>
      <c r="G61" s="25"/>
      <c r="H61" s="25"/>
      <c r="I61" s="25"/>
      <c r="J61" s="25"/>
      <c r="K61" s="25"/>
      <c r="L61" s="25"/>
    </row>
    <row r="62" spans="1:15" s="4" customFormat="1" ht="24" customHeight="1">
      <c r="A62" s="3"/>
      <c r="B62" s="72" t="s">
        <v>7</v>
      </c>
      <c r="C62" s="73" t="s">
        <v>79</v>
      </c>
      <c r="D62" s="74" t="s">
        <v>96</v>
      </c>
      <c r="E62" s="75"/>
      <c r="F62" s="75"/>
      <c r="G62" s="75"/>
      <c r="H62" s="75"/>
      <c r="I62" s="75"/>
      <c r="J62" s="75"/>
      <c r="K62" s="75"/>
      <c r="L62" s="72" t="s">
        <v>9</v>
      </c>
      <c r="M62" s="3"/>
      <c r="N62" s="3"/>
      <c r="O62" s="3"/>
    </row>
    <row r="63" spans="1:15" s="4" customFormat="1" ht="18" customHeight="1">
      <c r="A63" s="3"/>
      <c r="B63" s="72"/>
      <c r="C63" s="73"/>
      <c r="D63" s="8" t="s">
        <v>10</v>
      </c>
      <c r="E63" s="8" t="s">
        <v>11</v>
      </c>
      <c r="F63" s="8" t="s">
        <v>12</v>
      </c>
      <c r="G63" s="8" t="s">
        <v>13</v>
      </c>
      <c r="H63" s="8" t="s">
        <v>14</v>
      </c>
      <c r="I63" s="8" t="s">
        <v>15</v>
      </c>
      <c r="J63" s="8" t="s">
        <v>16</v>
      </c>
      <c r="K63" s="8" t="s">
        <v>17</v>
      </c>
      <c r="L63" s="72"/>
      <c r="M63" s="3"/>
      <c r="N63" s="3"/>
      <c r="O63" s="3"/>
    </row>
    <row r="64" spans="1:15" s="4" customFormat="1" ht="15">
      <c r="A64" s="3"/>
      <c r="B64" s="8">
        <v>1</v>
      </c>
      <c r="C64" s="8">
        <v>2</v>
      </c>
      <c r="D64" s="8">
        <v>3</v>
      </c>
      <c r="E64" s="8">
        <v>4</v>
      </c>
      <c r="F64" s="8">
        <v>5</v>
      </c>
      <c r="G64" s="8">
        <v>6</v>
      </c>
      <c r="H64" s="8">
        <v>7</v>
      </c>
      <c r="I64" s="8">
        <v>8</v>
      </c>
      <c r="J64" s="8">
        <v>9</v>
      </c>
      <c r="K64" s="8">
        <v>10</v>
      </c>
      <c r="L64" s="8">
        <v>11</v>
      </c>
      <c r="M64" s="3"/>
      <c r="N64" s="3"/>
      <c r="O64" s="3"/>
    </row>
    <row r="65" spans="1:15" s="4" customFormat="1" ht="25.5" customHeight="1">
      <c r="A65" s="3"/>
      <c r="B65" s="8">
        <v>1</v>
      </c>
      <c r="C65" s="16" t="s">
        <v>80</v>
      </c>
      <c r="D65" s="23"/>
      <c r="E65" s="23"/>
      <c r="F65" s="23"/>
      <c r="G65" s="23"/>
      <c r="H65" s="23"/>
      <c r="I65" s="23"/>
      <c r="J65" s="23"/>
      <c r="K65" s="23"/>
      <c r="L65" s="15"/>
      <c r="M65" s="3"/>
      <c r="N65" s="3"/>
      <c r="O65" s="3"/>
    </row>
    <row r="66" spans="1:15" s="4" customFormat="1" ht="75">
      <c r="A66" s="3"/>
      <c r="B66" s="8">
        <v>2</v>
      </c>
      <c r="C66" s="16" t="s">
        <v>29</v>
      </c>
      <c r="D66" s="19">
        <f>D65*152.46</f>
        <v>0</v>
      </c>
      <c r="E66" s="19">
        <f t="shared" ref="E66:F66" si="2">E65*152.46</f>
        <v>0</v>
      </c>
      <c r="F66" s="19">
        <f t="shared" si="2"/>
        <v>0</v>
      </c>
      <c r="G66" s="19">
        <f>G65*76.24</f>
        <v>0</v>
      </c>
      <c r="H66" s="19">
        <f t="shared" ref="H66:K66" si="3">H65*76.24</f>
        <v>0</v>
      </c>
      <c r="I66" s="19">
        <f t="shared" si="3"/>
        <v>0</v>
      </c>
      <c r="J66" s="19">
        <f t="shared" si="3"/>
        <v>0</v>
      </c>
      <c r="K66" s="19">
        <f t="shared" si="3"/>
        <v>0</v>
      </c>
      <c r="L66" s="22">
        <f>SUM(D66:K66)</f>
        <v>0</v>
      </c>
      <c r="M66" s="3"/>
      <c r="N66" s="3"/>
      <c r="O66" s="3"/>
    </row>
    <row r="67" spans="1:15" s="4" customFormat="1" ht="30">
      <c r="A67" s="3"/>
      <c r="B67" s="8">
        <v>3</v>
      </c>
      <c r="C67" s="16" t="s">
        <v>30</v>
      </c>
      <c r="D67" s="18"/>
      <c r="E67" s="18"/>
      <c r="F67" s="18"/>
      <c r="G67" s="18"/>
      <c r="H67" s="18"/>
      <c r="I67" s="18"/>
      <c r="J67" s="18"/>
      <c r="K67" s="18"/>
      <c r="L67" s="22">
        <f>ROUNDDOWN(L66*1%,2)</f>
        <v>0</v>
      </c>
      <c r="M67" s="3"/>
      <c r="N67" s="3"/>
      <c r="O67" s="3"/>
    </row>
    <row r="68" spans="1:15" s="4" customFormat="1" ht="25.5" customHeight="1">
      <c r="A68" s="3"/>
      <c r="B68" s="8">
        <v>4</v>
      </c>
      <c r="C68" s="16" t="s">
        <v>97</v>
      </c>
      <c r="D68" s="18"/>
      <c r="E68" s="18"/>
      <c r="F68" s="18"/>
      <c r="G68" s="18"/>
      <c r="H68" s="18"/>
      <c r="I68" s="18"/>
      <c r="J68" s="18"/>
      <c r="K68" s="18"/>
      <c r="L68" s="22">
        <f>SUM(L66:L67)</f>
        <v>0</v>
      </c>
      <c r="M68" s="3"/>
      <c r="N68" s="3"/>
      <c r="O68" s="3"/>
    </row>
    <row r="69" spans="1:15" s="4" customFormat="1" ht="15">
      <c r="A69" s="3"/>
      <c r="B69" s="3"/>
      <c r="C69" s="3"/>
      <c r="D69" s="3"/>
      <c r="E69" s="3"/>
      <c r="F69" s="3"/>
      <c r="G69" s="3"/>
      <c r="H69" s="3"/>
      <c r="J69" s="3"/>
      <c r="K69" s="3"/>
      <c r="L69" s="3"/>
      <c r="M69" s="3"/>
      <c r="N69" s="3"/>
      <c r="O69" s="3"/>
    </row>
    <row r="70" spans="1:15" s="4" customFormat="1" ht="32.25" customHeight="1">
      <c r="A70" s="3"/>
      <c r="B70" s="3"/>
      <c r="C70" s="70" t="s">
        <v>31</v>
      </c>
      <c r="D70" s="70"/>
      <c r="E70" s="70"/>
      <c r="F70" s="70"/>
      <c r="G70" s="70"/>
      <c r="H70" s="70"/>
      <c r="I70" s="2">
        <f>L68</f>
        <v>0</v>
      </c>
      <c r="J70" s="3"/>
      <c r="K70" s="3"/>
      <c r="L70" s="3"/>
      <c r="M70" s="3"/>
      <c r="N70" s="3"/>
      <c r="O70" s="3"/>
    </row>
    <row r="71" spans="1:15">
      <c r="B71" s="25"/>
      <c r="C71" s="25"/>
      <c r="D71" s="25"/>
      <c r="E71" s="25"/>
      <c r="F71" s="25"/>
      <c r="G71" s="25"/>
      <c r="H71" s="25"/>
      <c r="I71" s="25"/>
      <c r="J71" s="25"/>
      <c r="K71" s="25"/>
      <c r="L71" s="25"/>
    </row>
    <row r="72" spans="1:15" s="57" customFormat="1" ht="38.25" customHeight="1">
      <c r="A72" s="55"/>
      <c r="B72" s="71" t="s">
        <v>32</v>
      </c>
      <c r="C72" s="71"/>
      <c r="D72" s="71"/>
      <c r="E72" s="71"/>
      <c r="F72" s="71"/>
      <c r="G72" s="71"/>
      <c r="H72" s="71"/>
      <c r="I72" s="71"/>
      <c r="J72" s="71"/>
      <c r="K72" s="71"/>
      <c r="L72" s="71"/>
      <c r="M72" s="55"/>
      <c r="N72" s="55"/>
      <c r="O72" s="55"/>
    </row>
    <row r="73" spans="1:15">
      <c r="B73" s="25"/>
      <c r="C73" s="25"/>
      <c r="D73" s="25"/>
      <c r="E73" s="25"/>
      <c r="F73" s="25"/>
      <c r="G73" s="25"/>
      <c r="H73" s="25"/>
      <c r="I73" s="25"/>
      <c r="J73" s="25"/>
      <c r="K73" s="25"/>
      <c r="L73" s="25"/>
    </row>
    <row r="74" spans="1:15" s="4" customFormat="1" ht="24" customHeight="1">
      <c r="A74" s="3"/>
      <c r="B74" s="72" t="s">
        <v>7</v>
      </c>
      <c r="C74" s="73" t="s">
        <v>8</v>
      </c>
      <c r="D74" s="74" t="s">
        <v>96</v>
      </c>
      <c r="E74" s="75"/>
      <c r="F74" s="75"/>
      <c r="G74" s="75"/>
      <c r="H74" s="75"/>
      <c r="I74" s="75"/>
      <c r="J74" s="75"/>
      <c r="K74" s="75"/>
      <c r="L74" s="72" t="s">
        <v>9</v>
      </c>
      <c r="M74" s="3"/>
      <c r="N74" s="3"/>
      <c r="O74" s="3"/>
    </row>
    <row r="75" spans="1:15" s="4" customFormat="1" ht="18" customHeight="1">
      <c r="A75" s="3"/>
      <c r="B75" s="72"/>
      <c r="C75" s="73"/>
      <c r="D75" s="8" t="s">
        <v>10</v>
      </c>
      <c r="E75" s="8" t="s">
        <v>11</v>
      </c>
      <c r="F75" s="8" t="s">
        <v>12</v>
      </c>
      <c r="G75" s="8" t="s">
        <v>13</v>
      </c>
      <c r="H75" s="8" t="s">
        <v>14</v>
      </c>
      <c r="I75" s="8" t="s">
        <v>15</v>
      </c>
      <c r="J75" s="8" t="s">
        <v>16</v>
      </c>
      <c r="K75" s="8" t="s">
        <v>17</v>
      </c>
      <c r="L75" s="72"/>
      <c r="M75" s="3"/>
      <c r="N75" s="3"/>
      <c r="O75" s="3"/>
    </row>
    <row r="76" spans="1:15" s="4" customFormat="1" ht="18.75" customHeight="1">
      <c r="A76" s="3"/>
      <c r="B76" s="8">
        <v>1</v>
      </c>
      <c r="C76" s="8">
        <v>2</v>
      </c>
      <c r="D76" s="8">
        <v>3</v>
      </c>
      <c r="E76" s="8">
        <v>4</v>
      </c>
      <c r="F76" s="8">
        <v>5</v>
      </c>
      <c r="G76" s="8">
        <v>6</v>
      </c>
      <c r="H76" s="8">
        <v>7</v>
      </c>
      <c r="I76" s="8">
        <v>8</v>
      </c>
      <c r="J76" s="8">
        <v>9</v>
      </c>
      <c r="K76" s="8">
        <v>10</v>
      </c>
      <c r="L76" s="8">
        <v>11</v>
      </c>
      <c r="M76" s="3"/>
      <c r="N76" s="3"/>
      <c r="O76" s="3"/>
    </row>
    <row r="77" spans="1:15" s="4" customFormat="1" ht="120">
      <c r="A77" s="3"/>
      <c r="B77" s="8">
        <v>1</v>
      </c>
      <c r="C77" s="16" t="s">
        <v>82</v>
      </c>
      <c r="D77" s="23"/>
      <c r="E77" s="23"/>
      <c r="F77" s="23"/>
      <c r="G77" s="23"/>
      <c r="H77" s="23"/>
      <c r="I77" s="23"/>
      <c r="J77" s="23"/>
      <c r="K77" s="23"/>
      <c r="L77" s="15"/>
      <c r="M77" s="3"/>
      <c r="N77" s="3"/>
      <c r="O77" s="3"/>
    </row>
    <row r="78" spans="1:15" s="4" customFormat="1" ht="45">
      <c r="A78" s="3"/>
      <c r="B78" s="8">
        <v>2</v>
      </c>
      <c r="C78" s="16" t="s">
        <v>81</v>
      </c>
      <c r="D78" s="23"/>
      <c r="E78" s="23"/>
      <c r="F78" s="23"/>
      <c r="G78" s="23"/>
      <c r="H78" s="23"/>
      <c r="I78" s="23"/>
      <c r="J78" s="23"/>
      <c r="K78" s="23"/>
      <c r="L78" s="15"/>
      <c r="M78" s="3"/>
      <c r="N78" s="3"/>
      <c r="O78" s="3"/>
    </row>
    <row r="79" spans="1:15" s="4" customFormat="1" ht="75">
      <c r="A79" s="3"/>
      <c r="B79" s="8">
        <v>3</v>
      </c>
      <c r="C79" s="16" t="s">
        <v>83</v>
      </c>
      <c r="D79" s="17"/>
      <c r="E79" s="17"/>
      <c r="F79" s="17"/>
      <c r="G79" s="23"/>
      <c r="H79" s="17"/>
      <c r="I79" s="23"/>
      <c r="J79" s="23"/>
      <c r="K79" s="17"/>
      <c r="L79" s="15"/>
      <c r="M79" s="3"/>
      <c r="N79" s="3"/>
      <c r="O79" s="3"/>
    </row>
    <row r="80" spans="1:15" s="4" customFormat="1" ht="60">
      <c r="A80" s="3"/>
      <c r="B80" s="8">
        <v>4</v>
      </c>
      <c r="C80" s="16" t="s">
        <v>84</v>
      </c>
      <c r="D80" s="23"/>
      <c r="E80" s="23"/>
      <c r="F80" s="23"/>
      <c r="G80" s="23"/>
      <c r="H80" s="23"/>
      <c r="I80" s="23"/>
      <c r="J80" s="23"/>
      <c r="K80" s="23"/>
      <c r="L80" s="15"/>
      <c r="M80" s="3"/>
      <c r="N80" s="3"/>
      <c r="O80" s="3"/>
    </row>
    <row r="81" spans="1:15" s="4" customFormat="1" ht="60.75" customHeight="1">
      <c r="A81" s="3"/>
      <c r="B81" s="8">
        <v>5</v>
      </c>
      <c r="C81" s="24" t="s">
        <v>85</v>
      </c>
      <c r="D81" s="23"/>
      <c r="E81" s="23"/>
      <c r="F81" s="23"/>
      <c r="G81" s="23"/>
      <c r="H81" s="23"/>
      <c r="I81" s="23"/>
      <c r="J81" s="23"/>
      <c r="K81" s="23"/>
      <c r="L81" s="15"/>
      <c r="M81" s="3"/>
      <c r="N81" s="3"/>
      <c r="O81" s="3"/>
    </row>
    <row r="82" spans="1:15" s="4" customFormat="1" ht="105">
      <c r="A82" s="3"/>
      <c r="B82" s="8">
        <v>6</v>
      </c>
      <c r="C82" s="24" t="s">
        <v>99</v>
      </c>
      <c r="D82" s="19">
        <f>D77*196.02</f>
        <v>0</v>
      </c>
      <c r="E82" s="19">
        <f t="shared" ref="E82:F82" si="4">E77*196.02</f>
        <v>0</v>
      </c>
      <c r="F82" s="19">
        <f t="shared" si="4"/>
        <v>0</v>
      </c>
      <c r="G82" s="18"/>
      <c r="H82" s="18"/>
      <c r="I82" s="18"/>
      <c r="J82" s="18"/>
      <c r="K82" s="18"/>
      <c r="L82" s="22">
        <f>SUM(D82:K82)</f>
        <v>0</v>
      </c>
      <c r="M82" s="3"/>
      <c r="N82" s="3"/>
      <c r="O82" s="3"/>
    </row>
    <row r="83" spans="1:15" s="4" customFormat="1" ht="105">
      <c r="A83" s="3"/>
      <c r="B83" s="8">
        <v>7</v>
      </c>
      <c r="C83" s="24" t="s">
        <v>100</v>
      </c>
      <c r="D83" s="18"/>
      <c r="E83" s="18"/>
      <c r="F83" s="18"/>
      <c r="G83" s="19">
        <f>G77*366.3</f>
        <v>0</v>
      </c>
      <c r="H83" s="19">
        <f>H77*471.24</f>
        <v>0</v>
      </c>
      <c r="I83" s="19">
        <f>I77*471.24</f>
        <v>0</v>
      </c>
      <c r="J83" s="19">
        <f>J77*653.4</f>
        <v>0</v>
      </c>
      <c r="K83" s="19">
        <f>K77*653.4</f>
        <v>0</v>
      </c>
      <c r="L83" s="22">
        <f t="shared" ref="L83:L88" si="5">SUM(D83:K83)</f>
        <v>0</v>
      </c>
      <c r="M83" s="3"/>
      <c r="N83" s="3"/>
      <c r="O83" s="3"/>
    </row>
    <row r="84" spans="1:15" s="4" customFormat="1" ht="90">
      <c r="A84" s="3"/>
      <c r="B84" s="8">
        <v>8</v>
      </c>
      <c r="C84" s="16" t="s">
        <v>101</v>
      </c>
      <c r="D84" s="19">
        <f>D78*152.46</f>
        <v>0</v>
      </c>
      <c r="E84" s="19">
        <f t="shared" ref="E84:F84" si="6">E78*152.46</f>
        <v>0</v>
      </c>
      <c r="F84" s="19">
        <f t="shared" si="6"/>
        <v>0</v>
      </c>
      <c r="G84" s="19">
        <f>G78*76.24</f>
        <v>0</v>
      </c>
      <c r="H84" s="19">
        <f>H78*76.24</f>
        <v>0</v>
      </c>
      <c r="I84" s="19">
        <f t="shared" ref="I84:K84" si="7">I78*76.24</f>
        <v>0</v>
      </c>
      <c r="J84" s="19">
        <f t="shared" si="7"/>
        <v>0</v>
      </c>
      <c r="K84" s="19">
        <f t="shared" si="7"/>
        <v>0</v>
      </c>
      <c r="L84" s="22">
        <f t="shared" si="5"/>
        <v>0</v>
      </c>
      <c r="M84" s="3"/>
      <c r="N84" s="3"/>
      <c r="O84" s="3"/>
    </row>
    <row r="85" spans="1:15" s="4" customFormat="1" ht="90">
      <c r="A85" s="3"/>
      <c r="B85" s="8">
        <v>9</v>
      </c>
      <c r="C85" s="16" t="s">
        <v>86</v>
      </c>
      <c r="D85" s="18"/>
      <c r="E85" s="18"/>
      <c r="F85" s="18"/>
      <c r="G85" s="18"/>
      <c r="H85" s="18"/>
      <c r="I85" s="18"/>
      <c r="J85" s="18"/>
      <c r="K85" s="18"/>
      <c r="L85" s="22">
        <f t="shared" si="5"/>
        <v>0</v>
      </c>
      <c r="M85" s="3"/>
      <c r="N85" s="3"/>
      <c r="O85" s="3"/>
    </row>
    <row r="86" spans="1:15" s="4" customFormat="1" ht="150">
      <c r="A86" s="3"/>
      <c r="B86" s="8">
        <v>10</v>
      </c>
      <c r="C86" s="24" t="s">
        <v>102</v>
      </c>
      <c r="D86" s="19">
        <f>D80*196.02</f>
        <v>0</v>
      </c>
      <c r="E86" s="19">
        <f t="shared" ref="E86:F86" si="8">E80*196.02</f>
        <v>0</v>
      </c>
      <c r="F86" s="19">
        <f t="shared" si="8"/>
        <v>0</v>
      </c>
      <c r="G86" s="19">
        <f>G80*366.3</f>
        <v>0</v>
      </c>
      <c r="H86" s="19">
        <f>H80*471.24</f>
        <v>0</v>
      </c>
      <c r="I86" s="19">
        <f>I80*471.24</f>
        <v>0</v>
      </c>
      <c r="J86" s="19">
        <f>J80*653.4</f>
        <v>0</v>
      </c>
      <c r="K86" s="19">
        <f>K80*653.4</f>
        <v>0</v>
      </c>
      <c r="L86" s="22">
        <f t="shared" si="5"/>
        <v>0</v>
      </c>
      <c r="M86" s="3"/>
      <c r="N86" s="3"/>
      <c r="O86" s="3"/>
    </row>
    <row r="87" spans="1:15" s="4" customFormat="1" ht="105">
      <c r="A87" s="3"/>
      <c r="B87" s="8">
        <v>11</v>
      </c>
      <c r="C87" s="16" t="s">
        <v>103</v>
      </c>
      <c r="D87" s="19">
        <f>D81*152.46</f>
        <v>0</v>
      </c>
      <c r="E87" s="19">
        <f t="shared" ref="E87:F87" si="9">E81*152.46</f>
        <v>0</v>
      </c>
      <c r="F87" s="19">
        <f t="shared" si="9"/>
        <v>0</v>
      </c>
      <c r="G87" s="19">
        <f>G81*76.24</f>
        <v>0</v>
      </c>
      <c r="H87" s="19">
        <f>H81*76.24</f>
        <v>0</v>
      </c>
      <c r="I87" s="19">
        <f t="shared" ref="I87:K87" si="10">I81*76.24</f>
        <v>0</v>
      </c>
      <c r="J87" s="19">
        <f t="shared" si="10"/>
        <v>0</v>
      </c>
      <c r="K87" s="19">
        <f t="shared" si="10"/>
        <v>0</v>
      </c>
      <c r="L87" s="22">
        <f t="shared" si="5"/>
        <v>0</v>
      </c>
      <c r="M87" s="3"/>
      <c r="N87" s="3"/>
      <c r="O87" s="3"/>
    </row>
    <row r="88" spans="1:15" s="4" customFormat="1" ht="21.75" customHeight="1">
      <c r="A88" s="3"/>
      <c r="B88" s="8">
        <v>12</v>
      </c>
      <c r="C88" s="16" t="s">
        <v>33</v>
      </c>
      <c r="D88" s="19">
        <f>SUM(D82:D87)</f>
        <v>0</v>
      </c>
      <c r="E88" s="19">
        <f t="shared" ref="E88:K88" si="11">SUM(E82:E87)</f>
        <v>0</v>
      </c>
      <c r="F88" s="19">
        <f t="shared" si="11"/>
        <v>0</v>
      </c>
      <c r="G88" s="19">
        <f t="shared" si="11"/>
        <v>0</v>
      </c>
      <c r="H88" s="19">
        <f t="shared" si="11"/>
        <v>0</v>
      </c>
      <c r="I88" s="19">
        <f t="shared" si="11"/>
        <v>0</v>
      </c>
      <c r="J88" s="19">
        <f t="shared" si="11"/>
        <v>0</v>
      </c>
      <c r="K88" s="19">
        <f t="shared" si="11"/>
        <v>0</v>
      </c>
      <c r="L88" s="22">
        <f t="shared" si="5"/>
        <v>0</v>
      </c>
      <c r="M88" s="3"/>
      <c r="N88" s="3"/>
      <c r="O88" s="3"/>
    </row>
    <row r="89" spans="1:15" s="4" customFormat="1" ht="30">
      <c r="A89" s="3"/>
      <c r="B89" s="8">
        <v>13</v>
      </c>
      <c r="C89" s="16" t="s">
        <v>34</v>
      </c>
      <c r="D89" s="18"/>
      <c r="E89" s="18"/>
      <c r="F89" s="18"/>
      <c r="G89" s="18"/>
      <c r="H89" s="18"/>
      <c r="I89" s="18"/>
      <c r="J89" s="18"/>
      <c r="K89" s="18"/>
      <c r="L89" s="22">
        <f>ROUNDDOWN(L88*1%,2)</f>
        <v>0</v>
      </c>
      <c r="M89" s="3"/>
      <c r="N89" s="3"/>
      <c r="O89" s="3"/>
    </row>
    <row r="90" spans="1:15" s="4" customFormat="1" ht="25.5" customHeight="1">
      <c r="A90" s="3"/>
      <c r="B90" s="8">
        <v>14</v>
      </c>
      <c r="C90" s="16" t="s">
        <v>98</v>
      </c>
      <c r="D90" s="18"/>
      <c r="E90" s="18"/>
      <c r="F90" s="18"/>
      <c r="G90" s="18"/>
      <c r="H90" s="18"/>
      <c r="I90" s="18"/>
      <c r="J90" s="18"/>
      <c r="K90" s="18"/>
      <c r="L90" s="22">
        <f>SUM(L88:L89)</f>
        <v>0</v>
      </c>
      <c r="M90" s="3"/>
      <c r="N90" s="3"/>
      <c r="O90" s="3"/>
    </row>
    <row r="91" spans="1:15">
      <c r="B91" s="25"/>
      <c r="C91" s="25"/>
      <c r="D91" s="25"/>
      <c r="E91" s="25"/>
      <c r="F91" s="25"/>
      <c r="G91" s="25"/>
      <c r="H91" s="25"/>
      <c r="I91" s="25"/>
      <c r="J91" s="25"/>
      <c r="K91" s="25"/>
      <c r="L91" s="25"/>
    </row>
    <row r="92" spans="1:15" s="6" customFormat="1" ht="28.5" customHeight="1">
      <c r="A92" s="7"/>
      <c r="B92" s="1" t="s">
        <v>35</v>
      </c>
      <c r="C92" s="64" t="s">
        <v>91</v>
      </c>
      <c r="D92" s="65"/>
      <c r="E92" s="65"/>
      <c r="F92" s="65"/>
      <c r="G92" s="65"/>
      <c r="H92" s="65"/>
      <c r="I92" s="65"/>
      <c r="J92" s="65"/>
      <c r="K92" s="65"/>
      <c r="L92" s="66"/>
      <c r="M92" s="7"/>
      <c r="N92" s="7"/>
      <c r="O92" s="7"/>
    </row>
    <row r="93" spans="1:15" s="6" customFormat="1" ht="27.75" customHeight="1">
      <c r="A93" s="7"/>
      <c r="B93" s="1" t="s">
        <v>36</v>
      </c>
      <c r="C93" s="64" t="s">
        <v>92</v>
      </c>
      <c r="D93" s="65"/>
      <c r="E93" s="65"/>
      <c r="F93" s="65"/>
      <c r="G93" s="65"/>
      <c r="H93" s="65"/>
      <c r="I93" s="65"/>
      <c r="J93" s="65"/>
      <c r="K93" s="65"/>
      <c r="L93" s="66"/>
      <c r="M93" s="7"/>
      <c r="N93" s="7"/>
      <c r="O93" s="7"/>
    </row>
    <row r="94" spans="1:15" s="6" customFormat="1" ht="27.75" customHeight="1">
      <c r="A94" s="7"/>
      <c r="B94" s="1" t="s">
        <v>37</v>
      </c>
      <c r="C94" s="64" t="s">
        <v>93</v>
      </c>
      <c r="D94" s="65"/>
      <c r="E94" s="65"/>
      <c r="F94" s="65"/>
      <c r="G94" s="65"/>
      <c r="H94" s="65"/>
      <c r="I94" s="65"/>
      <c r="J94" s="65"/>
      <c r="K94" s="65"/>
      <c r="L94" s="66"/>
      <c r="M94" s="7"/>
      <c r="N94" s="7"/>
      <c r="O94" s="7"/>
    </row>
    <row r="95" spans="1:15" s="6" customFormat="1" ht="42.75" customHeight="1">
      <c r="A95" s="7"/>
      <c r="B95" s="1" t="s">
        <v>38</v>
      </c>
      <c r="C95" s="64" t="s">
        <v>94</v>
      </c>
      <c r="D95" s="65"/>
      <c r="E95" s="65"/>
      <c r="F95" s="65"/>
      <c r="G95" s="65"/>
      <c r="H95" s="65"/>
      <c r="I95" s="65"/>
      <c r="J95" s="65"/>
      <c r="K95" s="65"/>
      <c r="L95" s="66"/>
      <c r="M95" s="7"/>
      <c r="N95" s="7"/>
      <c r="O95" s="7"/>
    </row>
    <row r="96" spans="1:15" s="6" customFormat="1" ht="43.5" customHeight="1">
      <c r="A96" s="7"/>
      <c r="B96" s="1" t="s">
        <v>39</v>
      </c>
      <c r="C96" s="64" t="s">
        <v>95</v>
      </c>
      <c r="D96" s="65"/>
      <c r="E96" s="65"/>
      <c r="F96" s="65"/>
      <c r="G96" s="65"/>
      <c r="H96" s="65"/>
      <c r="I96" s="65"/>
      <c r="J96" s="65"/>
      <c r="K96" s="65"/>
      <c r="L96" s="66"/>
      <c r="M96" s="7"/>
      <c r="N96" s="7"/>
      <c r="O96" s="7"/>
    </row>
    <row r="97" spans="1:15">
      <c r="B97" s="40"/>
      <c r="C97" s="41"/>
      <c r="D97" s="25"/>
      <c r="E97" s="25"/>
      <c r="F97" s="25"/>
      <c r="G97" s="25"/>
      <c r="H97" s="25"/>
      <c r="I97" s="25"/>
      <c r="J97" s="25"/>
      <c r="K97" s="25"/>
      <c r="L97" s="25"/>
    </row>
    <row r="98" spans="1:15">
      <c r="B98" s="25"/>
      <c r="C98" s="25"/>
      <c r="D98" s="25"/>
      <c r="E98" s="25"/>
      <c r="F98" s="25"/>
      <c r="G98" s="25"/>
      <c r="H98" s="25"/>
      <c r="I98" s="25"/>
      <c r="J98" s="25"/>
      <c r="K98" s="25"/>
      <c r="L98" s="25"/>
    </row>
    <row r="99" spans="1:15" s="57" customFormat="1" ht="33.75" customHeight="1">
      <c r="A99" s="55"/>
      <c r="B99" s="67" t="s">
        <v>40</v>
      </c>
      <c r="C99" s="67"/>
      <c r="D99" s="67"/>
      <c r="E99" s="67"/>
      <c r="F99" s="67"/>
      <c r="G99" s="67"/>
      <c r="H99" s="67"/>
      <c r="I99" s="67"/>
      <c r="J99" s="67"/>
      <c r="K99" s="67"/>
      <c r="L99" s="55"/>
      <c r="M99" s="55"/>
      <c r="N99" s="55"/>
      <c r="O99" s="55"/>
    </row>
    <row r="100" spans="1:15">
      <c r="B100" s="25"/>
      <c r="C100" s="25"/>
      <c r="D100" s="25"/>
      <c r="E100" s="25"/>
      <c r="F100" s="25"/>
      <c r="G100" s="25"/>
      <c r="H100" s="25"/>
      <c r="I100" s="25"/>
      <c r="J100" s="25"/>
      <c r="K100" s="25"/>
      <c r="L100" s="25"/>
    </row>
    <row r="101" spans="1:15" s="54" customFormat="1" ht="26.25" customHeight="1">
      <c r="A101" s="53"/>
      <c r="B101" s="68" t="s">
        <v>58</v>
      </c>
      <c r="C101" s="68"/>
      <c r="D101" s="68"/>
      <c r="E101" s="53"/>
      <c r="F101" s="69">
        <f>SUM(L50,L68,L90)</f>
        <v>0</v>
      </c>
      <c r="G101" s="69"/>
      <c r="H101" s="60" t="s">
        <v>41</v>
      </c>
      <c r="I101" s="53"/>
      <c r="J101" s="53"/>
      <c r="K101" s="53"/>
      <c r="L101" s="53"/>
      <c r="M101" s="53"/>
      <c r="N101" s="53"/>
      <c r="O101" s="53"/>
    </row>
    <row r="102" spans="1:15">
      <c r="B102" s="25"/>
      <c r="C102" s="25"/>
      <c r="D102" s="25"/>
      <c r="E102" s="25"/>
      <c r="F102" s="25"/>
      <c r="G102" s="25"/>
      <c r="H102" s="25"/>
      <c r="I102" s="25"/>
      <c r="J102" s="25"/>
      <c r="K102" s="25"/>
      <c r="L102" s="25"/>
    </row>
    <row r="103" spans="1:15">
      <c r="B103" s="25"/>
      <c r="C103" s="46" t="s">
        <v>42</v>
      </c>
      <c r="D103" s="47"/>
      <c r="E103" s="25"/>
      <c r="F103" s="25"/>
      <c r="G103" s="25"/>
      <c r="H103" s="25"/>
      <c r="I103" s="25"/>
      <c r="J103" s="25"/>
      <c r="K103" s="25"/>
      <c r="L103" s="25"/>
    </row>
    <row r="104" spans="1:15">
      <c r="B104" s="25"/>
      <c r="C104" s="46" t="s">
        <v>43</v>
      </c>
      <c r="D104" s="47"/>
      <c r="E104" s="25"/>
      <c r="F104" s="25"/>
      <c r="G104" s="25"/>
      <c r="H104" s="25"/>
      <c r="I104" s="25"/>
      <c r="J104" s="25"/>
      <c r="K104" s="25"/>
      <c r="L104" s="25"/>
    </row>
    <row r="105" spans="1:15">
      <c r="B105" s="25"/>
      <c r="C105" s="25"/>
      <c r="D105" s="25"/>
      <c r="E105" s="25"/>
      <c r="F105" s="25"/>
      <c r="G105" s="25"/>
      <c r="H105" s="25"/>
      <c r="I105" s="25"/>
      <c r="J105" s="25"/>
      <c r="K105" s="25"/>
      <c r="L105" s="25"/>
    </row>
    <row r="106" spans="1:15">
      <c r="B106" s="25"/>
      <c r="C106" s="25"/>
      <c r="D106" s="25"/>
      <c r="E106" s="25"/>
      <c r="F106" s="25"/>
      <c r="G106" s="25"/>
      <c r="H106" s="25"/>
      <c r="I106" s="25"/>
      <c r="J106" s="25"/>
      <c r="K106" s="25"/>
      <c r="L106" s="25"/>
    </row>
    <row r="107" spans="1:15">
      <c r="B107" s="25"/>
      <c r="C107" s="25"/>
      <c r="D107" s="25"/>
      <c r="E107" s="25"/>
      <c r="F107" s="25"/>
      <c r="G107" s="25"/>
      <c r="H107" s="25"/>
      <c r="I107" s="25"/>
      <c r="J107" s="25"/>
      <c r="K107" s="25"/>
      <c r="L107" s="25"/>
    </row>
    <row r="108" spans="1:15">
      <c r="B108" s="25"/>
      <c r="C108" s="25"/>
      <c r="D108" s="25"/>
      <c r="E108" s="25"/>
      <c r="F108" s="25"/>
      <c r="G108" s="25"/>
      <c r="H108" s="25"/>
      <c r="I108" s="25"/>
      <c r="J108" s="25"/>
      <c r="K108" s="25"/>
      <c r="L108" s="25"/>
    </row>
    <row r="109" spans="1:15">
      <c r="B109" s="25"/>
      <c r="C109" s="48"/>
      <c r="D109" s="25"/>
      <c r="E109" s="25"/>
      <c r="F109" s="25"/>
      <c r="G109" s="25"/>
      <c r="H109" s="25"/>
      <c r="I109" s="25"/>
      <c r="J109" s="25"/>
      <c r="K109" s="25"/>
      <c r="L109" s="25"/>
    </row>
    <row r="110" spans="1:15">
      <c r="B110" s="25"/>
      <c r="C110" s="49" t="s">
        <v>44</v>
      </c>
      <c r="D110" s="25"/>
      <c r="E110" s="25"/>
      <c r="F110" s="25"/>
      <c r="G110" s="25"/>
      <c r="H110" s="25"/>
      <c r="I110" s="25"/>
      <c r="J110" s="25"/>
      <c r="K110" s="25"/>
      <c r="L110" s="25"/>
    </row>
    <row r="111" spans="1:15">
      <c r="B111" s="25"/>
      <c r="C111" s="25"/>
      <c r="D111" s="25"/>
      <c r="E111" s="61" t="s">
        <v>45</v>
      </c>
      <c r="F111" s="61"/>
      <c r="G111" s="61"/>
      <c r="H111" s="25"/>
      <c r="I111" s="25"/>
      <c r="J111" s="25"/>
      <c r="K111" s="25"/>
      <c r="L111" s="25"/>
    </row>
    <row r="112" spans="1:15" ht="49.5" customHeight="1">
      <c r="B112" s="25"/>
      <c r="C112" s="25"/>
      <c r="D112" s="62" t="s">
        <v>46</v>
      </c>
      <c r="E112" s="62"/>
      <c r="F112" s="62"/>
      <c r="G112" s="62"/>
      <c r="H112" s="62"/>
      <c r="I112" s="25"/>
      <c r="J112" s="25"/>
      <c r="K112" s="25"/>
      <c r="L112" s="25"/>
    </row>
    <row r="113" spans="1:15">
      <c r="B113" s="25"/>
      <c r="C113" s="25"/>
      <c r="D113" s="25"/>
      <c r="E113" s="25"/>
      <c r="F113" s="25"/>
      <c r="G113" s="25"/>
      <c r="H113" s="25"/>
      <c r="I113" s="25"/>
      <c r="J113" s="25"/>
      <c r="K113" s="25"/>
      <c r="L113" s="25"/>
    </row>
    <row r="114" spans="1:15">
      <c r="B114" s="25"/>
      <c r="C114" s="25"/>
      <c r="D114" s="25"/>
      <c r="E114" s="25"/>
      <c r="F114" s="25"/>
      <c r="G114" s="25"/>
      <c r="H114" s="25"/>
      <c r="I114" s="25"/>
      <c r="J114" s="25"/>
      <c r="K114" s="25"/>
      <c r="L114" s="25"/>
    </row>
    <row r="115" spans="1:15">
      <c r="B115" s="25"/>
      <c r="C115" s="25"/>
      <c r="D115" s="25"/>
      <c r="E115" s="25"/>
      <c r="F115" s="25"/>
      <c r="G115" s="25"/>
      <c r="H115" s="25"/>
      <c r="I115" s="25"/>
      <c r="J115" s="25"/>
      <c r="K115" s="25"/>
      <c r="L115" s="25"/>
    </row>
    <row r="116" spans="1:15">
      <c r="B116" s="25"/>
      <c r="C116" s="25"/>
      <c r="D116" s="25"/>
      <c r="E116" s="25"/>
      <c r="F116" s="25"/>
      <c r="G116" s="25"/>
      <c r="H116" s="25"/>
      <c r="I116" s="25"/>
      <c r="J116" s="25"/>
      <c r="K116" s="25"/>
      <c r="L116" s="25"/>
    </row>
    <row r="117" spans="1:15" s="6" customFormat="1" ht="93" customHeight="1">
      <c r="A117" s="7"/>
      <c r="B117" s="7"/>
      <c r="C117" s="63" t="s">
        <v>62</v>
      </c>
      <c r="D117" s="63"/>
      <c r="E117" s="63"/>
      <c r="F117" s="63"/>
      <c r="G117" s="63"/>
      <c r="H117" s="63"/>
      <c r="I117" s="7"/>
      <c r="J117" s="7"/>
      <c r="K117" s="7"/>
      <c r="L117" s="7"/>
      <c r="M117" s="7"/>
      <c r="N117" s="7"/>
      <c r="O117" s="7"/>
    </row>
    <row r="118" spans="1:15">
      <c r="A118" s="27"/>
      <c r="M118" s="27"/>
      <c r="N118" s="27"/>
      <c r="O118" s="27"/>
    </row>
    <row r="119" spans="1:15">
      <c r="A119" s="27"/>
      <c r="M119" s="27"/>
      <c r="N119" s="27"/>
      <c r="O119" s="27"/>
    </row>
    <row r="120" spans="1:15">
      <c r="A120" s="27"/>
      <c r="M120" s="27"/>
      <c r="N120" s="27"/>
      <c r="O120" s="27"/>
    </row>
    <row r="121" spans="1:15">
      <c r="A121" s="27"/>
      <c r="M121" s="27"/>
      <c r="N121" s="27"/>
      <c r="O121" s="27"/>
    </row>
    <row r="122" spans="1:15">
      <c r="A122" s="27"/>
      <c r="M122" s="27"/>
      <c r="N122" s="27"/>
      <c r="O122" s="27"/>
    </row>
    <row r="123" spans="1:15">
      <c r="A123" s="27"/>
      <c r="M123" s="27"/>
      <c r="N123" s="27"/>
      <c r="O123" s="27"/>
    </row>
    <row r="124" spans="1:15">
      <c r="A124" s="27"/>
      <c r="M124" s="27"/>
      <c r="N124" s="27"/>
      <c r="O124" s="27"/>
    </row>
    <row r="125" spans="1:15">
      <c r="A125" s="27"/>
      <c r="M125" s="27"/>
      <c r="N125" s="27"/>
      <c r="O125" s="27"/>
    </row>
    <row r="126" spans="1:15">
      <c r="A126" s="27"/>
      <c r="M126" s="27"/>
      <c r="N126" s="27"/>
      <c r="O126" s="27"/>
    </row>
    <row r="127" spans="1:15">
      <c r="A127" s="27"/>
      <c r="M127" s="27"/>
      <c r="N127" s="27"/>
      <c r="O127" s="27"/>
    </row>
    <row r="128" spans="1:15">
      <c r="A128" s="27"/>
      <c r="M128" s="27"/>
      <c r="N128" s="27"/>
      <c r="O128" s="27"/>
    </row>
    <row r="129" spans="1:15">
      <c r="A129" s="27"/>
      <c r="M129" s="27"/>
      <c r="N129" s="27"/>
      <c r="O129" s="27"/>
    </row>
    <row r="130" spans="1:15">
      <c r="A130" s="27"/>
      <c r="M130" s="27"/>
      <c r="N130" s="27"/>
      <c r="O130" s="27"/>
    </row>
    <row r="131" spans="1:15">
      <c r="A131" s="27"/>
      <c r="M131" s="27"/>
      <c r="N131" s="27"/>
      <c r="O131" s="27"/>
    </row>
    <row r="132" spans="1:15">
      <c r="A132" s="27"/>
      <c r="M132" s="27"/>
      <c r="N132" s="27"/>
      <c r="O132" s="27"/>
    </row>
    <row r="133" spans="1:15">
      <c r="A133" s="27"/>
      <c r="M133" s="27"/>
      <c r="N133" s="27"/>
      <c r="O133" s="27"/>
    </row>
    <row r="134" spans="1:15">
      <c r="A134" s="27"/>
      <c r="M134" s="27"/>
      <c r="N134" s="27"/>
      <c r="O134" s="27"/>
    </row>
    <row r="135" spans="1:15">
      <c r="A135" s="27"/>
      <c r="M135" s="27"/>
      <c r="N135" s="27"/>
      <c r="O135" s="27"/>
    </row>
    <row r="136" spans="1:15">
      <c r="A136" s="27"/>
      <c r="M136" s="27"/>
      <c r="N136" s="27"/>
      <c r="O136" s="27"/>
    </row>
    <row r="137" spans="1:15">
      <c r="A137" s="27"/>
      <c r="M137" s="27"/>
      <c r="N137" s="27"/>
      <c r="O137" s="27"/>
    </row>
    <row r="138" spans="1:15">
      <c r="A138" s="27"/>
      <c r="M138" s="27"/>
      <c r="N138" s="27"/>
      <c r="O138" s="27"/>
    </row>
    <row r="139" spans="1:15">
      <c r="A139" s="27"/>
      <c r="M139" s="27"/>
      <c r="N139" s="27"/>
      <c r="O139" s="27"/>
    </row>
    <row r="140" spans="1:15">
      <c r="A140" s="27"/>
      <c r="M140" s="27"/>
      <c r="N140" s="27"/>
      <c r="O140" s="27"/>
    </row>
    <row r="141" spans="1:15">
      <c r="A141" s="27"/>
      <c r="M141" s="27"/>
      <c r="N141" s="27"/>
      <c r="O141" s="27"/>
    </row>
    <row r="142" spans="1:15">
      <c r="A142" s="27"/>
      <c r="M142" s="27"/>
      <c r="N142" s="27"/>
      <c r="O142" s="27"/>
    </row>
    <row r="143" spans="1:15">
      <c r="A143" s="27"/>
      <c r="M143" s="27"/>
      <c r="N143" s="27"/>
      <c r="O143" s="27"/>
    </row>
    <row r="144" spans="1:15">
      <c r="A144" s="27"/>
      <c r="M144" s="27"/>
      <c r="N144" s="27"/>
      <c r="O144" s="27"/>
    </row>
    <row r="145" spans="1:15">
      <c r="A145" s="27"/>
      <c r="M145" s="27"/>
      <c r="N145" s="27"/>
      <c r="O145" s="27"/>
    </row>
    <row r="146" spans="1:15">
      <c r="A146" s="27"/>
      <c r="M146" s="27"/>
      <c r="N146" s="27"/>
      <c r="O146" s="27"/>
    </row>
    <row r="147" spans="1:15">
      <c r="A147" s="27"/>
      <c r="M147" s="27"/>
      <c r="N147" s="27"/>
      <c r="O147" s="27"/>
    </row>
    <row r="148" spans="1:15">
      <c r="A148" s="27"/>
      <c r="M148" s="27"/>
      <c r="N148" s="27"/>
      <c r="O148" s="27"/>
    </row>
    <row r="149" spans="1:15">
      <c r="A149" s="27"/>
      <c r="M149" s="27"/>
      <c r="N149" s="27"/>
      <c r="O149" s="27"/>
    </row>
    <row r="150" spans="1:15">
      <c r="A150" s="27"/>
      <c r="M150" s="27"/>
      <c r="N150" s="27"/>
      <c r="O150" s="27"/>
    </row>
    <row r="151" spans="1:15">
      <c r="A151" s="27"/>
      <c r="M151" s="27"/>
      <c r="N151" s="27"/>
      <c r="O151" s="27"/>
    </row>
    <row r="152" spans="1:15">
      <c r="A152" s="27"/>
      <c r="M152" s="27"/>
      <c r="N152" s="27"/>
      <c r="O152" s="27"/>
    </row>
    <row r="153" spans="1:15">
      <c r="A153" s="27"/>
      <c r="M153" s="27"/>
      <c r="N153" s="27"/>
      <c r="O153" s="27"/>
    </row>
    <row r="154" spans="1:15">
      <c r="A154" s="27"/>
      <c r="M154" s="27"/>
      <c r="N154" s="27"/>
      <c r="O154" s="27"/>
    </row>
    <row r="155" spans="1:15">
      <c r="A155" s="27"/>
      <c r="M155" s="27"/>
      <c r="N155" s="27"/>
      <c r="O155" s="27"/>
    </row>
    <row r="156" spans="1:15">
      <c r="A156" s="27"/>
      <c r="M156" s="27"/>
      <c r="N156" s="27"/>
      <c r="O156" s="27"/>
    </row>
    <row r="157" spans="1:15">
      <c r="A157" s="27"/>
      <c r="M157" s="27"/>
      <c r="N157" s="27"/>
      <c r="O157" s="27"/>
    </row>
    <row r="158" spans="1:15">
      <c r="A158" s="27"/>
      <c r="M158" s="27"/>
      <c r="N158" s="27"/>
      <c r="O158" s="27"/>
    </row>
    <row r="159" spans="1:15">
      <c r="A159" s="27"/>
      <c r="M159" s="27"/>
      <c r="N159" s="27"/>
      <c r="O159" s="27"/>
    </row>
    <row r="160" spans="1:15">
      <c r="A160" s="27"/>
      <c r="M160" s="27"/>
      <c r="N160" s="27"/>
      <c r="O160" s="27"/>
    </row>
    <row r="161" spans="1:15">
      <c r="A161" s="27"/>
      <c r="M161" s="27"/>
      <c r="N161" s="27"/>
      <c r="O161" s="27"/>
    </row>
    <row r="162" spans="1:15">
      <c r="A162" s="27"/>
      <c r="M162" s="27"/>
      <c r="N162" s="27"/>
      <c r="O162" s="27"/>
    </row>
    <row r="163" spans="1:15">
      <c r="A163" s="27"/>
      <c r="M163" s="27"/>
      <c r="N163" s="27"/>
      <c r="O163" s="27"/>
    </row>
    <row r="164" spans="1:15">
      <c r="A164" s="27"/>
      <c r="M164" s="27"/>
      <c r="N164" s="27"/>
      <c r="O164" s="27"/>
    </row>
    <row r="165" spans="1:15">
      <c r="A165" s="27"/>
      <c r="M165" s="27"/>
      <c r="N165" s="27"/>
      <c r="O165" s="27"/>
    </row>
    <row r="166" spans="1:15">
      <c r="A166" s="27"/>
      <c r="M166" s="27"/>
      <c r="N166" s="27"/>
      <c r="O166" s="27"/>
    </row>
    <row r="167" spans="1:15">
      <c r="A167" s="27"/>
      <c r="M167" s="27"/>
      <c r="N167" s="27"/>
      <c r="O167" s="27"/>
    </row>
    <row r="168" spans="1:15">
      <c r="A168" s="27"/>
      <c r="M168" s="27"/>
      <c r="N168" s="27"/>
      <c r="O168" s="27"/>
    </row>
    <row r="169" spans="1:15">
      <c r="A169" s="27"/>
      <c r="M169" s="27"/>
      <c r="N169" s="27"/>
      <c r="O169" s="27"/>
    </row>
    <row r="170" spans="1:15">
      <c r="A170" s="27"/>
      <c r="M170" s="27"/>
      <c r="N170" s="27"/>
      <c r="O170" s="27"/>
    </row>
    <row r="171" spans="1:15">
      <c r="A171" s="27"/>
      <c r="M171" s="27"/>
      <c r="N171" s="27"/>
      <c r="O171" s="27"/>
    </row>
    <row r="172" spans="1:15">
      <c r="A172" s="27"/>
      <c r="M172" s="27"/>
      <c r="N172" s="27"/>
      <c r="O172" s="27"/>
    </row>
    <row r="173" spans="1:15">
      <c r="A173" s="27"/>
      <c r="M173" s="27"/>
      <c r="N173" s="27"/>
      <c r="O173" s="27"/>
    </row>
    <row r="174" spans="1:15">
      <c r="A174" s="27"/>
      <c r="M174" s="27"/>
      <c r="N174" s="27"/>
      <c r="O174" s="27"/>
    </row>
    <row r="175" spans="1:15">
      <c r="A175" s="27"/>
      <c r="M175" s="27"/>
      <c r="N175" s="27"/>
      <c r="O175" s="27"/>
    </row>
    <row r="176" spans="1:15">
      <c r="A176" s="27"/>
      <c r="M176" s="27"/>
      <c r="N176" s="27"/>
      <c r="O176" s="27"/>
    </row>
    <row r="177" spans="1:15">
      <c r="A177" s="27"/>
      <c r="M177" s="27"/>
      <c r="N177" s="27"/>
      <c r="O177" s="27"/>
    </row>
    <row r="178" spans="1:15">
      <c r="A178" s="27"/>
      <c r="M178" s="27"/>
      <c r="N178" s="27"/>
      <c r="O178" s="27"/>
    </row>
    <row r="179" spans="1:15">
      <c r="A179" s="27"/>
      <c r="M179" s="27"/>
      <c r="N179" s="27"/>
      <c r="O179" s="27"/>
    </row>
    <row r="180" spans="1:15">
      <c r="A180" s="27"/>
      <c r="M180" s="27"/>
      <c r="N180" s="27"/>
      <c r="O180" s="27"/>
    </row>
    <row r="181" spans="1:15">
      <c r="A181" s="27"/>
      <c r="M181" s="27"/>
      <c r="N181" s="27"/>
      <c r="O181" s="27"/>
    </row>
    <row r="182" spans="1:15">
      <c r="A182" s="27"/>
      <c r="M182" s="27"/>
      <c r="N182" s="27"/>
      <c r="O182" s="27"/>
    </row>
    <row r="183" spans="1:15">
      <c r="A183" s="27"/>
      <c r="M183" s="27"/>
      <c r="N183" s="27"/>
      <c r="O183" s="27"/>
    </row>
    <row r="184" spans="1:15">
      <c r="A184" s="27"/>
      <c r="M184" s="27"/>
      <c r="N184" s="27"/>
      <c r="O184" s="27"/>
    </row>
    <row r="185" spans="1:15">
      <c r="A185" s="27"/>
      <c r="M185" s="27"/>
      <c r="N185" s="27"/>
      <c r="O185" s="27"/>
    </row>
    <row r="186" spans="1:15">
      <c r="A186" s="27"/>
      <c r="M186" s="27"/>
      <c r="N186" s="27"/>
      <c r="O186" s="27"/>
    </row>
    <row r="187" spans="1:15">
      <c r="A187" s="27"/>
      <c r="M187" s="27"/>
      <c r="N187" s="27"/>
      <c r="O187" s="27"/>
    </row>
    <row r="188" spans="1:15">
      <c r="A188" s="27"/>
      <c r="M188" s="27"/>
      <c r="N188" s="27"/>
      <c r="O188" s="27"/>
    </row>
    <row r="189" spans="1:15">
      <c r="A189" s="27"/>
      <c r="M189" s="27"/>
      <c r="N189" s="27"/>
      <c r="O189" s="27"/>
    </row>
    <row r="190" spans="1:15">
      <c r="A190" s="27"/>
      <c r="M190" s="27"/>
      <c r="N190" s="27"/>
      <c r="O190" s="27"/>
    </row>
    <row r="191" spans="1:15">
      <c r="A191" s="27"/>
      <c r="M191" s="27"/>
      <c r="N191" s="27"/>
      <c r="O191" s="27"/>
    </row>
    <row r="192" spans="1:15">
      <c r="A192" s="27"/>
      <c r="M192" s="27"/>
      <c r="N192" s="27"/>
      <c r="O192" s="27"/>
    </row>
    <row r="193" spans="1:15">
      <c r="A193" s="27"/>
      <c r="M193" s="27"/>
      <c r="N193" s="27"/>
      <c r="O193" s="27"/>
    </row>
    <row r="194" spans="1:15">
      <c r="A194" s="27"/>
      <c r="M194" s="27"/>
      <c r="N194" s="27"/>
      <c r="O194" s="27"/>
    </row>
    <row r="195" spans="1:15">
      <c r="A195" s="27"/>
      <c r="M195" s="27"/>
      <c r="N195" s="27"/>
      <c r="O195" s="27"/>
    </row>
    <row r="196" spans="1:15">
      <c r="A196" s="27"/>
      <c r="M196" s="27"/>
      <c r="N196" s="27"/>
      <c r="O196" s="27"/>
    </row>
    <row r="197" spans="1:15">
      <c r="A197" s="27"/>
      <c r="M197" s="27"/>
      <c r="N197" s="27"/>
      <c r="O197" s="27"/>
    </row>
    <row r="198" spans="1:15">
      <c r="A198" s="27"/>
      <c r="M198" s="27"/>
      <c r="N198" s="27"/>
      <c r="O198" s="27"/>
    </row>
    <row r="199" spans="1:15">
      <c r="A199" s="27"/>
      <c r="M199" s="27"/>
      <c r="N199" s="27"/>
      <c r="O199" s="27"/>
    </row>
    <row r="200" spans="1:15">
      <c r="A200" s="27"/>
      <c r="M200" s="27"/>
      <c r="N200" s="27"/>
      <c r="O200" s="27"/>
    </row>
    <row r="201" spans="1:15">
      <c r="A201" s="27"/>
      <c r="M201" s="27"/>
      <c r="N201" s="27"/>
      <c r="O201" s="27"/>
    </row>
    <row r="202" spans="1:15">
      <c r="A202" s="27"/>
      <c r="M202" s="27"/>
      <c r="N202" s="27"/>
      <c r="O202" s="27"/>
    </row>
    <row r="203" spans="1:15">
      <c r="A203" s="27"/>
      <c r="M203" s="27"/>
      <c r="N203" s="27"/>
      <c r="O203" s="27"/>
    </row>
    <row r="204" spans="1:15">
      <c r="A204" s="27"/>
      <c r="M204" s="27"/>
      <c r="N204" s="27"/>
      <c r="O204" s="27"/>
    </row>
    <row r="205" spans="1:15">
      <c r="A205" s="27"/>
      <c r="M205" s="27"/>
      <c r="N205" s="27"/>
      <c r="O205" s="27"/>
    </row>
    <row r="206" spans="1:15">
      <c r="A206" s="27"/>
      <c r="M206" s="27"/>
      <c r="N206" s="27"/>
      <c r="O206" s="27"/>
    </row>
    <row r="207" spans="1:15">
      <c r="A207" s="27"/>
      <c r="M207" s="27"/>
      <c r="N207" s="27"/>
      <c r="O207" s="27"/>
    </row>
    <row r="208" spans="1:15">
      <c r="A208" s="27"/>
      <c r="M208" s="27"/>
      <c r="N208" s="27"/>
      <c r="O208" s="27"/>
    </row>
    <row r="209" spans="1:15">
      <c r="A209" s="27"/>
      <c r="M209" s="27"/>
      <c r="N209" s="27"/>
      <c r="O209" s="27"/>
    </row>
    <row r="210" spans="1:15">
      <c r="A210" s="27"/>
      <c r="M210" s="27"/>
      <c r="N210" s="27"/>
      <c r="O210" s="27"/>
    </row>
    <row r="211" spans="1:15">
      <c r="A211" s="27"/>
      <c r="M211" s="27"/>
      <c r="N211" s="27"/>
      <c r="O211" s="27"/>
    </row>
    <row r="212" spans="1:15">
      <c r="A212" s="27"/>
      <c r="M212" s="27"/>
      <c r="N212" s="27"/>
      <c r="O212" s="27"/>
    </row>
    <row r="213" spans="1:15">
      <c r="A213" s="27"/>
      <c r="M213" s="27"/>
      <c r="N213" s="27"/>
      <c r="O213" s="27"/>
    </row>
    <row r="214" spans="1:15">
      <c r="A214" s="27"/>
      <c r="M214" s="27"/>
      <c r="N214" s="27"/>
      <c r="O214" s="27"/>
    </row>
    <row r="215" spans="1:15">
      <c r="A215" s="27"/>
      <c r="M215" s="27"/>
      <c r="N215" s="27"/>
      <c r="O215" s="27"/>
    </row>
    <row r="216" spans="1:15">
      <c r="A216" s="27"/>
      <c r="M216" s="27"/>
      <c r="N216" s="27"/>
      <c r="O216" s="27"/>
    </row>
    <row r="217" spans="1:15">
      <c r="A217" s="27"/>
      <c r="M217" s="27"/>
      <c r="N217" s="27"/>
      <c r="O217" s="27"/>
    </row>
    <row r="218" spans="1:15">
      <c r="A218" s="27"/>
      <c r="M218" s="27"/>
      <c r="N218" s="27"/>
      <c r="O218" s="27"/>
    </row>
    <row r="219" spans="1:15">
      <c r="A219" s="27"/>
      <c r="M219" s="27"/>
      <c r="N219" s="27"/>
      <c r="O219" s="27"/>
    </row>
    <row r="220" spans="1:15">
      <c r="A220" s="27"/>
      <c r="M220" s="27"/>
      <c r="N220" s="27"/>
      <c r="O220" s="27"/>
    </row>
  </sheetData>
  <protectedRanges>
    <protectedRange sqref="D65:K65" name="Rozstęp6_3"/>
    <protectedRange sqref="F2" name="Rozstęp1_1_2"/>
    <protectedRange sqref="J46:K47" name="Rozstęp21_1_2"/>
    <protectedRange sqref="D43:E43" name="Rozstęp17_1_2"/>
    <protectedRange sqref="G42:H42 J42:K42" name="Rozstęp15_1_2"/>
    <protectedRange sqref="D31:G31 D62:G62 D74:G74" name="Rozstęp4_1_1"/>
    <protectedRange sqref="F39 D41:E41" name="Rozstęp14_1_2"/>
    <protectedRange sqref="G44:H44 J44:K44" name="Rozstęp18_1_2"/>
    <protectedRange sqref="G46:H47 D45:E45 D47:E47" name="Rozstęp20_1_2"/>
    <protectedRange sqref="D84:K84" name="Rozstęp34_2_2"/>
    <protectedRange sqref="D82:F82" name="Rozstęp32_2_2"/>
    <protectedRange sqref="D77:K81" name="Rozstęp6_2_2"/>
    <protectedRange sqref="G83:K83" name="Rozstęp33_2_2"/>
    <protectedRange sqref="D86:K87" name="Rozstęp37_2_2"/>
    <protectedRange sqref="C109" name="Rozstęp39_1_2"/>
  </protectedRanges>
  <mergeCells count="51">
    <mergeCell ref="C117:H117"/>
    <mergeCell ref="C94:L94"/>
    <mergeCell ref="C95:L95"/>
    <mergeCell ref="C96:L96"/>
    <mergeCell ref="B99:K99"/>
    <mergeCell ref="E111:G111"/>
    <mergeCell ref="D112:H112"/>
    <mergeCell ref="B101:D101"/>
    <mergeCell ref="F101:G101"/>
    <mergeCell ref="C93:L93"/>
    <mergeCell ref="B62:B63"/>
    <mergeCell ref="C62:C63"/>
    <mergeCell ref="D62:K62"/>
    <mergeCell ref="L62:L63"/>
    <mergeCell ref="C70:H70"/>
    <mergeCell ref="B72:L72"/>
    <mergeCell ref="B74:B75"/>
    <mergeCell ref="C74:C75"/>
    <mergeCell ref="D74:K74"/>
    <mergeCell ref="L74:L75"/>
    <mergeCell ref="C92:L92"/>
    <mergeCell ref="C59:L59"/>
    <mergeCell ref="C23:E23"/>
    <mergeCell ref="B29:L29"/>
    <mergeCell ref="B31:B32"/>
    <mergeCell ref="C31:C32"/>
    <mergeCell ref="D31:K31"/>
    <mergeCell ref="L31:L32"/>
    <mergeCell ref="C52:H52"/>
    <mergeCell ref="C54:L54"/>
    <mergeCell ref="C56:L56"/>
    <mergeCell ref="C57:L57"/>
    <mergeCell ref="C58:L58"/>
    <mergeCell ref="C22:E22"/>
    <mergeCell ref="B9:L9"/>
    <mergeCell ref="B11:C11"/>
    <mergeCell ref="B12:C12"/>
    <mergeCell ref="B14:C14"/>
    <mergeCell ref="C15:E15"/>
    <mergeCell ref="C16:E16"/>
    <mergeCell ref="C17:E17"/>
    <mergeCell ref="C18:E18"/>
    <mergeCell ref="C19:E19"/>
    <mergeCell ref="C20:E20"/>
    <mergeCell ref="C21:E21"/>
    <mergeCell ref="A6:B6"/>
    <mergeCell ref="F2:L2"/>
    <mergeCell ref="A3:C3"/>
    <mergeCell ref="A4:C4"/>
    <mergeCell ref="F4:J4"/>
    <mergeCell ref="A5:B5"/>
  </mergeCells>
  <dataValidations count="1">
    <dataValidation type="date" operator="greaterThan" allowBlank="1" showInputMessage="1" showErrorMessage="1" sqref="C109">
      <formula1>44927</formula1>
    </dataValidation>
  </dataValidations>
  <pageMargins left="0.7" right="0.7" top="0.75" bottom="0.75" header="0.3" footer="0.3"/>
  <pageSetup paperSize="9" scale="4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U220"/>
  <sheetViews>
    <sheetView zoomScale="90" zoomScaleNormal="90" workbookViewId="0">
      <selection activeCell="B17" sqref="B17"/>
    </sheetView>
  </sheetViews>
  <sheetFormatPr defaultRowHeight="12.75"/>
  <cols>
    <col min="1" max="1" width="4" style="25" customWidth="1"/>
    <col min="2" max="2" width="6" style="27" customWidth="1"/>
    <col min="3" max="3" width="63.5" style="27" customWidth="1"/>
    <col min="4" max="4" width="16.5" style="27" customWidth="1"/>
    <col min="5" max="12" width="16.375" style="27" customWidth="1"/>
    <col min="13" max="15" width="9.125" style="25" customWidth="1"/>
    <col min="16" max="16384" width="9" style="27"/>
  </cols>
  <sheetData>
    <row r="1" spans="1:21">
      <c r="B1" s="25"/>
      <c r="C1" s="25"/>
      <c r="D1" s="25"/>
      <c r="E1" s="25"/>
      <c r="F1" s="25"/>
      <c r="G1" s="25"/>
      <c r="H1" s="25"/>
      <c r="I1" s="25"/>
      <c r="J1" s="25"/>
      <c r="K1" s="25"/>
      <c r="L1" s="26" t="s">
        <v>0</v>
      </c>
      <c r="N1" s="27"/>
      <c r="O1" s="27"/>
    </row>
    <row r="2" spans="1:21">
      <c r="A2" s="27"/>
      <c r="B2" s="28"/>
      <c r="C2" s="28"/>
      <c r="D2" s="28"/>
      <c r="E2" s="29"/>
      <c r="F2" s="87"/>
      <c r="G2" s="87"/>
      <c r="H2" s="87"/>
      <c r="I2" s="87"/>
      <c r="J2" s="87"/>
      <c r="K2" s="87"/>
      <c r="L2" s="87"/>
      <c r="M2" s="27"/>
      <c r="N2" s="27"/>
      <c r="O2" s="27"/>
    </row>
    <row r="3" spans="1:21" ht="13.5" thickBot="1">
      <c r="A3" s="88" t="s">
        <v>1</v>
      </c>
      <c r="B3" s="88"/>
      <c r="C3" s="88"/>
      <c r="F3" s="30"/>
      <c r="M3" s="27"/>
      <c r="N3" s="27"/>
      <c r="O3" s="27"/>
    </row>
    <row r="4" spans="1:21" ht="59.25" customHeight="1" thickBot="1">
      <c r="A4" s="89"/>
      <c r="B4" s="90"/>
      <c r="C4" s="91"/>
      <c r="D4" s="28"/>
      <c r="E4" s="29"/>
      <c r="F4" s="87"/>
      <c r="G4" s="87"/>
      <c r="H4" s="87"/>
      <c r="I4" s="87"/>
      <c r="J4" s="87"/>
      <c r="M4" s="27"/>
      <c r="N4" s="27"/>
      <c r="O4" s="27"/>
    </row>
    <row r="5" spans="1:21" ht="13.5" thickBot="1">
      <c r="A5" s="88" t="s">
        <v>2</v>
      </c>
      <c r="B5" s="88"/>
      <c r="F5" s="30"/>
      <c r="M5" s="27"/>
      <c r="N5" s="27"/>
      <c r="O5" s="27"/>
    </row>
    <row r="6" spans="1:21" ht="48" customHeight="1" thickBot="1">
      <c r="A6" s="92"/>
      <c r="B6" s="93"/>
      <c r="C6" s="31"/>
      <c r="D6" s="31"/>
      <c r="E6" s="25"/>
      <c r="F6" s="25"/>
      <c r="G6" s="25"/>
      <c r="H6" s="25"/>
      <c r="I6" s="25"/>
      <c r="J6" s="25"/>
      <c r="K6" s="25"/>
      <c r="L6" s="25"/>
      <c r="N6" s="27"/>
      <c r="O6" s="27"/>
    </row>
    <row r="7" spans="1:21">
      <c r="B7" s="26"/>
      <c r="C7" s="25"/>
      <c r="D7" s="25"/>
      <c r="E7" s="25"/>
      <c r="F7" s="25"/>
      <c r="G7" s="25"/>
      <c r="H7" s="25"/>
      <c r="I7" s="25"/>
      <c r="J7" s="25"/>
      <c r="K7" s="25"/>
      <c r="L7" s="25"/>
    </row>
    <row r="8" spans="1:21">
      <c r="B8" s="25"/>
      <c r="C8" s="25"/>
      <c r="D8" s="25"/>
      <c r="E8" s="25"/>
      <c r="F8" s="25"/>
      <c r="G8" s="25"/>
      <c r="H8" s="25"/>
      <c r="I8" s="25"/>
      <c r="J8" s="25"/>
      <c r="K8" s="25"/>
      <c r="L8" s="25"/>
    </row>
    <row r="9" spans="1:21" ht="39" customHeight="1">
      <c r="B9" s="83" t="s">
        <v>63</v>
      </c>
      <c r="C9" s="84"/>
      <c r="D9" s="84"/>
      <c r="E9" s="84"/>
      <c r="F9" s="84"/>
      <c r="G9" s="84"/>
      <c r="H9" s="84"/>
      <c r="I9" s="84"/>
      <c r="J9" s="84"/>
      <c r="K9" s="84"/>
      <c r="L9" s="85"/>
      <c r="M9" s="26"/>
      <c r="N9" s="26"/>
      <c r="O9" s="26"/>
      <c r="P9" s="30"/>
      <c r="Q9" s="30"/>
      <c r="R9" s="30"/>
      <c r="S9" s="30"/>
      <c r="T9" s="30"/>
      <c r="U9" s="30"/>
    </row>
    <row r="10" spans="1:21">
      <c r="B10" s="25"/>
      <c r="C10" s="25"/>
      <c r="D10" s="25"/>
      <c r="E10" s="25"/>
      <c r="F10" s="25"/>
      <c r="G10" s="25"/>
      <c r="H10" s="25"/>
      <c r="I10" s="25"/>
      <c r="J10" s="25"/>
      <c r="K10" s="25"/>
      <c r="L10" s="25"/>
    </row>
    <row r="11" spans="1:21">
      <c r="A11" s="5"/>
      <c r="B11" s="94" t="s">
        <v>3</v>
      </c>
      <c r="C11" s="95"/>
      <c r="D11" s="25"/>
      <c r="E11" s="25"/>
      <c r="F11" s="25"/>
      <c r="G11" s="25"/>
      <c r="H11" s="25"/>
      <c r="I11" s="25"/>
      <c r="J11" s="25"/>
      <c r="K11" s="25"/>
      <c r="L11" s="25"/>
      <c r="N11" s="27"/>
      <c r="O11" s="27"/>
    </row>
    <row r="12" spans="1:21">
      <c r="A12" s="32"/>
      <c r="B12" s="94" t="s">
        <v>4</v>
      </c>
      <c r="C12" s="95"/>
      <c r="E12" s="25"/>
      <c r="F12" s="25"/>
      <c r="G12" s="25"/>
      <c r="H12" s="25"/>
      <c r="I12" s="25"/>
      <c r="J12" s="25"/>
      <c r="K12" s="25"/>
      <c r="L12" s="25"/>
      <c r="N12" s="27"/>
      <c r="O12" s="27"/>
    </row>
    <row r="13" spans="1:21">
      <c r="A13" s="33"/>
      <c r="B13" s="34"/>
      <c r="C13" s="35"/>
      <c r="E13" s="25"/>
      <c r="F13" s="25"/>
      <c r="G13" s="25"/>
      <c r="H13" s="25"/>
      <c r="I13" s="25"/>
      <c r="J13" s="25"/>
      <c r="K13" s="25"/>
      <c r="L13" s="25"/>
      <c r="N13" s="27"/>
      <c r="O13" s="27"/>
    </row>
    <row r="14" spans="1:21" ht="30" customHeight="1">
      <c r="A14" s="27"/>
      <c r="B14" s="95" t="s">
        <v>56</v>
      </c>
      <c r="C14" s="95"/>
      <c r="D14" s="36"/>
      <c r="E14" s="36"/>
      <c r="F14" s="36"/>
      <c r="G14" s="36"/>
      <c r="H14" s="36"/>
      <c r="I14" s="36"/>
      <c r="J14" s="36"/>
      <c r="K14" s="36"/>
      <c r="L14" s="36"/>
      <c r="M14" s="36"/>
      <c r="N14" s="36"/>
      <c r="O14" s="36"/>
      <c r="P14" s="36"/>
      <c r="Q14" s="36"/>
    </row>
    <row r="15" spans="1:21" ht="20.100000000000001" customHeight="1">
      <c r="A15" s="27"/>
      <c r="B15" s="37"/>
      <c r="C15" s="81" t="s">
        <v>47</v>
      </c>
      <c r="D15" s="82"/>
      <c r="E15" s="82"/>
      <c r="F15" s="38"/>
      <c r="G15" s="38"/>
      <c r="H15" s="38"/>
      <c r="I15" s="38"/>
      <c r="J15" s="38"/>
      <c r="K15" s="38"/>
      <c r="L15" s="38"/>
      <c r="M15" s="38"/>
      <c r="N15" s="38"/>
      <c r="O15" s="38"/>
      <c r="P15" s="38"/>
      <c r="Q15" s="38"/>
      <c r="R15" s="38"/>
      <c r="S15" s="38"/>
    </row>
    <row r="16" spans="1:21" ht="20.100000000000001" customHeight="1">
      <c r="A16" s="27"/>
      <c r="B16" s="37"/>
      <c r="C16" s="81" t="s">
        <v>48</v>
      </c>
      <c r="D16" s="82"/>
      <c r="E16" s="82"/>
      <c r="F16" s="38"/>
      <c r="G16" s="38"/>
      <c r="H16" s="38"/>
      <c r="I16" s="38"/>
      <c r="J16" s="38"/>
      <c r="K16" s="38"/>
      <c r="L16" s="38"/>
      <c r="M16" s="38"/>
      <c r="N16" s="38"/>
      <c r="O16" s="38"/>
      <c r="P16" s="38"/>
      <c r="Q16" s="38"/>
      <c r="R16" s="38"/>
      <c r="S16" s="38"/>
    </row>
    <row r="17" spans="1:21" ht="20.100000000000001" customHeight="1">
      <c r="A17" s="27"/>
      <c r="B17" s="37" t="s">
        <v>59</v>
      </c>
      <c r="C17" s="81" t="s">
        <v>49</v>
      </c>
      <c r="D17" s="82"/>
      <c r="E17" s="82"/>
      <c r="F17" s="38"/>
      <c r="G17" s="38"/>
      <c r="H17" s="38"/>
      <c r="I17" s="38"/>
      <c r="J17" s="38"/>
      <c r="K17" s="38"/>
      <c r="L17" s="38"/>
      <c r="M17" s="38"/>
      <c r="N17" s="38"/>
      <c r="O17" s="38"/>
      <c r="P17" s="38"/>
      <c r="Q17" s="38"/>
      <c r="R17" s="38"/>
      <c r="S17" s="38"/>
    </row>
    <row r="18" spans="1:21" ht="20.100000000000001" customHeight="1">
      <c r="A18" s="27"/>
      <c r="B18" s="37"/>
      <c r="C18" s="81" t="s">
        <v>50</v>
      </c>
      <c r="D18" s="82"/>
      <c r="E18" s="82"/>
      <c r="F18" s="38"/>
      <c r="G18" s="38"/>
      <c r="H18" s="38"/>
      <c r="I18" s="38"/>
      <c r="J18" s="38"/>
      <c r="K18" s="38"/>
      <c r="L18" s="38"/>
      <c r="M18" s="38"/>
      <c r="N18" s="38"/>
      <c r="O18" s="38"/>
      <c r="P18" s="38"/>
      <c r="Q18" s="38"/>
      <c r="R18" s="38"/>
      <c r="S18" s="38"/>
    </row>
    <row r="19" spans="1:21" ht="20.100000000000001" customHeight="1">
      <c r="A19" s="27"/>
      <c r="B19" s="37"/>
      <c r="C19" s="81" t="s">
        <v>51</v>
      </c>
      <c r="D19" s="82"/>
      <c r="E19" s="82"/>
      <c r="F19" s="38"/>
      <c r="G19" s="38"/>
      <c r="H19" s="38"/>
      <c r="I19" s="38"/>
      <c r="J19" s="38"/>
      <c r="K19" s="38"/>
      <c r="L19" s="38"/>
      <c r="M19" s="38"/>
      <c r="N19" s="38"/>
      <c r="O19" s="38"/>
      <c r="P19" s="38"/>
      <c r="Q19" s="38"/>
      <c r="R19" s="38"/>
      <c r="S19" s="38"/>
    </row>
    <row r="20" spans="1:21" ht="28.5" customHeight="1">
      <c r="A20" s="27"/>
      <c r="B20" s="37"/>
      <c r="C20" s="81" t="s">
        <v>55</v>
      </c>
      <c r="D20" s="82"/>
      <c r="E20" s="82"/>
      <c r="F20" s="38"/>
      <c r="G20" s="38"/>
      <c r="H20" s="38"/>
      <c r="I20" s="38"/>
      <c r="J20" s="38"/>
      <c r="K20" s="38"/>
      <c r="L20" s="38"/>
      <c r="M20" s="38"/>
      <c r="N20" s="38"/>
      <c r="O20" s="38"/>
      <c r="P20" s="38"/>
      <c r="Q20" s="38"/>
      <c r="R20" s="38"/>
      <c r="S20" s="38"/>
      <c r="T20" s="38"/>
      <c r="U20" s="38"/>
    </row>
    <row r="21" spans="1:21" ht="20.100000000000001" customHeight="1">
      <c r="A21" s="27"/>
      <c r="B21" s="37"/>
      <c r="C21" s="81" t="s">
        <v>52</v>
      </c>
      <c r="D21" s="82"/>
      <c r="E21" s="82"/>
      <c r="F21" s="38"/>
      <c r="G21" s="38"/>
      <c r="H21" s="38"/>
      <c r="I21" s="38"/>
      <c r="J21" s="38"/>
      <c r="K21" s="38"/>
      <c r="L21" s="38"/>
      <c r="M21" s="38"/>
      <c r="N21" s="38"/>
      <c r="O21" s="38"/>
      <c r="P21" s="38"/>
      <c r="Q21" s="38"/>
      <c r="R21" s="38"/>
      <c r="S21" s="38"/>
    </row>
    <row r="22" spans="1:21" ht="20.100000000000001" customHeight="1">
      <c r="A22" s="27"/>
      <c r="B22" s="37"/>
      <c r="C22" s="81" t="s">
        <v>53</v>
      </c>
      <c r="D22" s="82"/>
      <c r="E22" s="82"/>
      <c r="F22" s="38"/>
      <c r="G22" s="38"/>
      <c r="H22" s="38"/>
      <c r="I22" s="38"/>
      <c r="J22" s="38"/>
      <c r="K22" s="38"/>
      <c r="L22" s="38"/>
      <c r="M22" s="38"/>
      <c r="N22" s="38"/>
      <c r="O22" s="38"/>
      <c r="P22" s="38"/>
      <c r="Q22" s="38"/>
      <c r="R22" s="38"/>
      <c r="S22" s="38"/>
    </row>
    <row r="23" spans="1:21" ht="20.100000000000001" customHeight="1">
      <c r="A23" s="27"/>
      <c r="B23" s="37"/>
      <c r="C23" s="81" t="s">
        <v>54</v>
      </c>
      <c r="D23" s="82"/>
      <c r="E23" s="82"/>
      <c r="F23" s="38"/>
      <c r="G23" s="38"/>
      <c r="H23" s="38"/>
      <c r="I23" s="38"/>
      <c r="J23" s="38"/>
      <c r="K23" s="38"/>
      <c r="L23" s="38"/>
      <c r="M23" s="38"/>
      <c r="N23" s="38"/>
      <c r="O23" s="38"/>
      <c r="P23" s="38"/>
      <c r="Q23" s="38"/>
      <c r="R23" s="38"/>
      <c r="S23" s="38"/>
    </row>
    <row r="24" spans="1:21">
      <c r="A24" s="33"/>
      <c r="B24" s="34"/>
      <c r="C24" s="35"/>
      <c r="E24" s="25"/>
      <c r="F24" s="25"/>
      <c r="G24" s="25"/>
      <c r="H24" s="25"/>
      <c r="I24" s="25"/>
      <c r="J24" s="25"/>
      <c r="K24" s="25"/>
      <c r="L24" s="25"/>
      <c r="N24" s="27"/>
      <c r="O24" s="27"/>
    </row>
    <row r="25" spans="1:21" ht="6.75" customHeight="1">
      <c r="B25" s="39"/>
      <c r="C25" s="39"/>
      <c r="D25" s="25"/>
      <c r="E25" s="25"/>
      <c r="F25" s="25"/>
      <c r="G25" s="25"/>
      <c r="H25" s="25"/>
      <c r="I25" s="25"/>
      <c r="J25" s="25"/>
      <c r="K25" s="25"/>
      <c r="L25" s="25"/>
    </row>
    <row r="26" spans="1:21" s="6" customFormat="1" ht="12.6" customHeight="1">
      <c r="A26" s="7"/>
      <c r="B26" s="1" t="s">
        <v>60</v>
      </c>
      <c r="C26" s="58" t="s">
        <v>5</v>
      </c>
      <c r="D26" s="7"/>
      <c r="E26" s="7"/>
      <c r="F26" s="7"/>
      <c r="G26" s="7"/>
      <c r="H26" s="7"/>
      <c r="I26" s="7"/>
      <c r="J26" s="7"/>
      <c r="K26" s="7"/>
      <c r="L26" s="7"/>
      <c r="M26" s="7"/>
      <c r="N26" s="7"/>
      <c r="O26" s="7"/>
    </row>
    <row r="27" spans="1:21">
      <c r="B27" s="40"/>
      <c r="C27" s="41"/>
      <c r="D27" s="25"/>
      <c r="E27" s="25"/>
      <c r="F27" s="25"/>
      <c r="G27" s="25"/>
      <c r="H27" s="25"/>
      <c r="I27" s="25"/>
      <c r="J27" s="25"/>
      <c r="K27" s="25"/>
      <c r="L27" s="25"/>
    </row>
    <row r="28" spans="1:21">
      <c r="B28" s="40"/>
      <c r="C28" s="41"/>
      <c r="D28" s="25"/>
      <c r="E28" s="25"/>
      <c r="F28" s="25"/>
      <c r="G28" s="25"/>
      <c r="H28" s="25"/>
      <c r="I28" s="25"/>
      <c r="J28" s="25"/>
      <c r="K28" s="25"/>
      <c r="L28" s="25"/>
    </row>
    <row r="29" spans="1:21" ht="37.5" customHeight="1">
      <c r="B29" s="71" t="s">
        <v>6</v>
      </c>
      <c r="C29" s="71"/>
      <c r="D29" s="71"/>
      <c r="E29" s="71"/>
      <c r="F29" s="71"/>
      <c r="G29" s="71"/>
      <c r="H29" s="71"/>
      <c r="I29" s="71"/>
      <c r="J29" s="71"/>
      <c r="K29" s="71"/>
      <c r="L29" s="71"/>
    </row>
    <row r="30" spans="1:21">
      <c r="B30" s="25"/>
      <c r="C30" s="25"/>
      <c r="D30" s="25"/>
      <c r="E30" s="25"/>
      <c r="F30" s="25"/>
      <c r="G30" s="25"/>
      <c r="H30" s="25"/>
      <c r="I30" s="25"/>
      <c r="J30" s="25"/>
      <c r="K30" s="25"/>
      <c r="L30" s="25"/>
    </row>
    <row r="31" spans="1:21" s="54" customFormat="1" ht="24" customHeight="1">
      <c r="A31" s="53"/>
      <c r="B31" s="72" t="s">
        <v>7</v>
      </c>
      <c r="C31" s="79" t="s">
        <v>64</v>
      </c>
      <c r="D31" s="74" t="s">
        <v>96</v>
      </c>
      <c r="E31" s="75"/>
      <c r="F31" s="75"/>
      <c r="G31" s="75"/>
      <c r="H31" s="75"/>
      <c r="I31" s="75"/>
      <c r="J31" s="75"/>
      <c r="K31" s="75"/>
      <c r="L31" s="72" t="s">
        <v>9</v>
      </c>
      <c r="M31" s="53"/>
      <c r="N31" s="53"/>
      <c r="O31" s="53"/>
    </row>
    <row r="32" spans="1:21" s="54" customFormat="1" ht="18.75" customHeight="1">
      <c r="A32" s="53"/>
      <c r="B32" s="72"/>
      <c r="C32" s="80"/>
      <c r="D32" s="8" t="s">
        <v>10</v>
      </c>
      <c r="E32" s="8" t="s">
        <v>11</v>
      </c>
      <c r="F32" s="8" t="s">
        <v>12</v>
      </c>
      <c r="G32" s="8" t="s">
        <v>13</v>
      </c>
      <c r="H32" s="8" t="s">
        <v>14</v>
      </c>
      <c r="I32" s="8" t="s">
        <v>15</v>
      </c>
      <c r="J32" s="8" t="s">
        <v>16</v>
      </c>
      <c r="K32" s="8" t="s">
        <v>17</v>
      </c>
      <c r="L32" s="72"/>
      <c r="M32" s="53"/>
      <c r="N32" s="53"/>
      <c r="O32" s="53"/>
    </row>
    <row r="33" spans="1:15" s="54" customFormat="1" ht="15">
      <c r="A33" s="53"/>
      <c r="B33" s="8">
        <v>1</v>
      </c>
      <c r="C33" s="8">
        <v>2</v>
      </c>
      <c r="D33" s="8">
        <v>3</v>
      </c>
      <c r="E33" s="8">
        <v>4</v>
      </c>
      <c r="F33" s="9">
        <v>5</v>
      </c>
      <c r="G33" s="8">
        <v>6</v>
      </c>
      <c r="H33" s="9">
        <v>7</v>
      </c>
      <c r="I33" s="8">
        <v>8</v>
      </c>
      <c r="J33" s="8">
        <v>9</v>
      </c>
      <c r="K33" s="8">
        <v>10</v>
      </c>
      <c r="L33" s="8">
        <v>11</v>
      </c>
      <c r="M33" s="53"/>
      <c r="N33" s="53"/>
      <c r="O33" s="53"/>
    </row>
    <row r="34" spans="1:15" s="54" customFormat="1" ht="33.75" customHeight="1">
      <c r="A34" s="53"/>
      <c r="B34" s="8">
        <v>1</v>
      </c>
      <c r="C34" s="10" t="s">
        <v>65</v>
      </c>
      <c r="D34" s="11"/>
      <c r="E34" s="11"/>
      <c r="F34" s="12"/>
      <c r="G34" s="13"/>
      <c r="H34" s="13"/>
      <c r="I34" s="12"/>
      <c r="J34" s="14"/>
      <c r="K34" s="14"/>
      <c r="L34" s="15"/>
      <c r="M34" s="53"/>
      <c r="N34" s="53"/>
      <c r="O34" s="53"/>
    </row>
    <row r="35" spans="1:15" s="54" customFormat="1" ht="225">
      <c r="A35" s="53"/>
      <c r="B35" s="8">
        <v>2</v>
      </c>
      <c r="C35" s="16" t="s">
        <v>66</v>
      </c>
      <c r="D35" s="12"/>
      <c r="E35" s="12"/>
      <c r="F35" s="17"/>
      <c r="G35" s="12"/>
      <c r="H35" s="12"/>
      <c r="I35" s="17"/>
      <c r="J35" s="12"/>
      <c r="K35" s="12"/>
      <c r="L35" s="15"/>
      <c r="M35" s="53"/>
      <c r="N35" s="53"/>
      <c r="O35" s="53"/>
    </row>
    <row r="36" spans="1:15" s="54" customFormat="1" ht="33" customHeight="1">
      <c r="A36" s="53"/>
      <c r="B36" s="8">
        <v>3</v>
      </c>
      <c r="C36" s="10" t="s">
        <v>67</v>
      </c>
      <c r="D36" s="12"/>
      <c r="E36" s="12"/>
      <c r="F36" s="17"/>
      <c r="G36" s="12"/>
      <c r="H36" s="12"/>
      <c r="I36" s="17"/>
      <c r="J36" s="12"/>
      <c r="K36" s="12"/>
      <c r="L36" s="15"/>
      <c r="M36" s="53"/>
      <c r="N36" s="53"/>
      <c r="O36" s="53"/>
    </row>
    <row r="37" spans="1:15" s="54" customFormat="1" ht="120">
      <c r="A37" s="53"/>
      <c r="B37" s="8">
        <v>4</v>
      </c>
      <c r="C37" s="16" t="s">
        <v>68</v>
      </c>
      <c r="D37" s="12"/>
      <c r="E37" s="12"/>
      <c r="F37" s="17"/>
      <c r="G37" s="12"/>
      <c r="H37" s="12"/>
      <c r="I37" s="17"/>
      <c r="J37" s="12"/>
      <c r="K37" s="12"/>
      <c r="L37" s="15"/>
      <c r="M37" s="53"/>
      <c r="N37" s="53"/>
      <c r="O37" s="53"/>
    </row>
    <row r="38" spans="1:15" s="54" customFormat="1" ht="75">
      <c r="A38" s="53"/>
      <c r="B38" s="8">
        <v>5</v>
      </c>
      <c r="C38" s="16" t="s">
        <v>69</v>
      </c>
      <c r="D38" s="12"/>
      <c r="E38" s="12"/>
      <c r="F38" s="17"/>
      <c r="G38" s="12"/>
      <c r="H38" s="12"/>
      <c r="I38" s="17"/>
      <c r="J38" s="12"/>
      <c r="K38" s="12"/>
      <c r="L38" s="15"/>
      <c r="M38" s="53"/>
      <c r="N38" s="53"/>
      <c r="O38" s="53"/>
    </row>
    <row r="39" spans="1:15" s="54" customFormat="1" ht="105">
      <c r="A39" s="53"/>
      <c r="B39" s="8">
        <v>6</v>
      </c>
      <c r="C39" s="16" t="s">
        <v>70</v>
      </c>
      <c r="D39" s="18"/>
      <c r="E39" s="18"/>
      <c r="F39" s="19">
        <f>F34*274.43</f>
        <v>0</v>
      </c>
      <c r="G39" s="18"/>
      <c r="H39" s="18"/>
      <c r="I39" s="18"/>
      <c r="J39" s="18"/>
      <c r="K39" s="18"/>
      <c r="L39" s="20">
        <f t="shared" ref="L39:L47" si="0">SUM(D39:K39)</f>
        <v>0</v>
      </c>
      <c r="M39" s="53"/>
      <c r="N39" s="53"/>
      <c r="O39" s="53"/>
    </row>
    <row r="40" spans="1:15" s="54" customFormat="1" ht="75">
      <c r="A40" s="53"/>
      <c r="B40" s="8">
        <v>7</v>
      </c>
      <c r="C40" s="16" t="s">
        <v>71</v>
      </c>
      <c r="D40" s="18"/>
      <c r="E40" s="18"/>
      <c r="F40" s="18"/>
      <c r="G40" s="18"/>
      <c r="H40" s="18"/>
      <c r="I40" s="19">
        <f>I34*494.8</f>
        <v>0</v>
      </c>
      <c r="J40" s="18"/>
      <c r="K40" s="18"/>
      <c r="L40" s="20">
        <f t="shared" si="0"/>
        <v>0</v>
      </c>
      <c r="M40" s="53"/>
      <c r="N40" s="53"/>
      <c r="O40" s="53"/>
    </row>
    <row r="41" spans="1:15" s="54" customFormat="1" ht="105">
      <c r="A41" s="53"/>
      <c r="B41" s="8">
        <v>8</v>
      </c>
      <c r="C41" s="16" t="s">
        <v>72</v>
      </c>
      <c r="D41" s="19">
        <f>D35*274.43</f>
        <v>0</v>
      </c>
      <c r="E41" s="19">
        <f>E35*274.43</f>
        <v>0</v>
      </c>
      <c r="F41" s="18"/>
      <c r="G41" s="18"/>
      <c r="H41" s="18"/>
      <c r="I41" s="18"/>
      <c r="J41" s="18"/>
      <c r="K41" s="18"/>
      <c r="L41" s="20">
        <f t="shared" si="0"/>
        <v>0</v>
      </c>
      <c r="M41" s="53"/>
      <c r="N41" s="53"/>
      <c r="O41" s="53"/>
    </row>
    <row r="42" spans="1:15" s="54" customFormat="1" ht="105">
      <c r="A42" s="53"/>
      <c r="B42" s="8">
        <v>9</v>
      </c>
      <c r="C42" s="16" t="s">
        <v>73</v>
      </c>
      <c r="D42" s="18"/>
      <c r="E42" s="18"/>
      <c r="F42" s="18"/>
      <c r="G42" s="19">
        <f>G35*384.62</f>
        <v>0</v>
      </c>
      <c r="H42" s="59">
        <f>H35*494.8</f>
        <v>0</v>
      </c>
      <c r="I42" s="18"/>
      <c r="J42" s="19">
        <f>J35*686.07</f>
        <v>0</v>
      </c>
      <c r="K42" s="19">
        <f>K35*686.07</f>
        <v>0</v>
      </c>
      <c r="L42" s="20">
        <f t="shared" si="0"/>
        <v>0</v>
      </c>
      <c r="M42" s="53"/>
      <c r="N42" s="53"/>
      <c r="O42" s="53"/>
    </row>
    <row r="43" spans="1:15" s="54" customFormat="1" ht="105">
      <c r="A43" s="53"/>
      <c r="B43" s="8">
        <v>10</v>
      </c>
      <c r="C43" s="16" t="s">
        <v>74</v>
      </c>
      <c r="D43" s="19">
        <f>D36*274.43</f>
        <v>0</v>
      </c>
      <c r="E43" s="19">
        <f>E36*274.43</f>
        <v>0</v>
      </c>
      <c r="F43" s="18"/>
      <c r="G43" s="18"/>
      <c r="H43" s="18"/>
      <c r="I43" s="18"/>
      <c r="J43" s="18"/>
      <c r="K43" s="18"/>
      <c r="L43" s="20">
        <f t="shared" si="0"/>
        <v>0</v>
      </c>
      <c r="M43" s="53"/>
      <c r="N43" s="53"/>
      <c r="O43" s="53"/>
    </row>
    <row r="44" spans="1:15" s="54" customFormat="1" ht="105">
      <c r="A44" s="53"/>
      <c r="B44" s="8">
        <v>11</v>
      </c>
      <c r="C44" s="16" t="s">
        <v>75</v>
      </c>
      <c r="D44" s="18"/>
      <c r="E44" s="18"/>
      <c r="F44" s="18"/>
      <c r="G44" s="19">
        <f>G36*384.62</f>
        <v>0</v>
      </c>
      <c r="H44" s="59">
        <f>H36*494.8</f>
        <v>0</v>
      </c>
      <c r="I44" s="18"/>
      <c r="J44" s="19">
        <f>J36*686.07</f>
        <v>0</v>
      </c>
      <c r="K44" s="19">
        <f>K36*686.07</f>
        <v>0</v>
      </c>
      <c r="L44" s="20">
        <f t="shared" si="0"/>
        <v>0</v>
      </c>
      <c r="M44" s="53"/>
      <c r="N44" s="53"/>
      <c r="O44" s="53"/>
    </row>
    <row r="45" spans="1:15" s="54" customFormat="1" ht="105">
      <c r="A45" s="53"/>
      <c r="B45" s="8">
        <v>12</v>
      </c>
      <c r="C45" s="16" t="s">
        <v>76</v>
      </c>
      <c r="D45" s="19">
        <f>D37*274.43</f>
        <v>0</v>
      </c>
      <c r="E45" s="19">
        <f>E37*274.43</f>
        <v>0</v>
      </c>
      <c r="F45" s="18"/>
      <c r="G45" s="18"/>
      <c r="H45" s="18"/>
      <c r="I45" s="18"/>
      <c r="J45" s="18"/>
      <c r="K45" s="18"/>
      <c r="L45" s="20">
        <f t="shared" si="0"/>
        <v>0</v>
      </c>
      <c r="M45" s="53"/>
      <c r="N45" s="53"/>
      <c r="O45" s="53"/>
    </row>
    <row r="46" spans="1:15" s="54" customFormat="1" ht="105">
      <c r="A46" s="53"/>
      <c r="B46" s="8">
        <v>13</v>
      </c>
      <c r="C46" s="16" t="s">
        <v>77</v>
      </c>
      <c r="D46" s="18"/>
      <c r="E46" s="18"/>
      <c r="F46" s="18"/>
      <c r="G46" s="19">
        <f>G37*384.62</f>
        <v>0</v>
      </c>
      <c r="H46" s="59">
        <f>H37*494.8</f>
        <v>0</v>
      </c>
      <c r="I46" s="18"/>
      <c r="J46" s="19">
        <f>J37*686.07</f>
        <v>0</v>
      </c>
      <c r="K46" s="19">
        <f>K37*686.07</f>
        <v>0</v>
      </c>
      <c r="L46" s="20">
        <f t="shared" si="0"/>
        <v>0</v>
      </c>
      <c r="M46" s="53"/>
      <c r="N46" s="53"/>
      <c r="O46" s="53"/>
    </row>
    <row r="47" spans="1:15" s="54" customFormat="1" ht="150">
      <c r="A47" s="53"/>
      <c r="B47" s="8">
        <v>14</v>
      </c>
      <c r="C47" s="16" t="s">
        <v>78</v>
      </c>
      <c r="D47" s="19">
        <f>D38*274.43</f>
        <v>0</v>
      </c>
      <c r="E47" s="19">
        <f>E38*274.43</f>
        <v>0</v>
      </c>
      <c r="F47" s="18"/>
      <c r="G47" s="19">
        <f>G38*384.62</f>
        <v>0</v>
      </c>
      <c r="H47" s="59">
        <f>H38*494.8</f>
        <v>0</v>
      </c>
      <c r="I47" s="21"/>
      <c r="J47" s="19">
        <f>J38*686.07</f>
        <v>0</v>
      </c>
      <c r="K47" s="19">
        <f>K38*686.07</f>
        <v>0</v>
      </c>
      <c r="L47" s="20">
        <f t="shared" si="0"/>
        <v>0</v>
      </c>
      <c r="M47" s="53"/>
      <c r="N47" s="53"/>
      <c r="O47" s="53"/>
    </row>
    <row r="48" spans="1:15" s="54" customFormat="1" ht="30">
      <c r="A48" s="53"/>
      <c r="B48" s="8">
        <v>15</v>
      </c>
      <c r="C48" s="16" t="s">
        <v>57</v>
      </c>
      <c r="D48" s="20">
        <f>SUM(D39:D47)</f>
        <v>0</v>
      </c>
      <c r="E48" s="20">
        <f t="shared" ref="E48:K48" si="1">SUM(E39:E47)</f>
        <v>0</v>
      </c>
      <c r="F48" s="20">
        <f t="shared" si="1"/>
        <v>0</v>
      </c>
      <c r="G48" s="20">
        <f t="shared" si="1"/>
        <v>0</v>
      </c>
      <c r="H48" s="20">
        <f t="shared" si="1"/>
        <v>0</v>
      </c>
      <c r="I48" s="20">
        <f t="shared" si="1"/>
        <v>0</v>
      </c>
      <c r="J48" s="20">
        <f t="shared" si="1"/>
        <v>0</v>
      </c>
      <c r="K48" s="20">
        <f t="shared" si="1"/>
        <v>0</v>
      </c>
      <c r="L48" s="20">
        <f>SUM(D48:K48)</f>
        <v>0</v>
      </c>
      <c r="M48" s="53"/>
      <c r="N48" s="53"/>
      <c r="O48" s="53"/>
    </row>
    <row r="49" spans="1:15" s="54" customFormat="1" ht="30">
      <c r="A49" s="53"/>
      <c r="B49" s="8">
        <v>16</v>
      </c>
      <c r="C49" s="16" t="s">
        <v>18</v>
      </c>
      <c r="D49" s="18"/>
      <c r="E49" s="18"/>
      <c r="F49" s="18"/>
      <c r="G49" s="18"/>
      <c r="H49" s="18"/>
      <c r="I49" s="18"/>
      <c r="J49" s="18"/>
      <c r="K49" s="18"/>
      <c r="L49" s="22">
        <f>ROUNDDOWN(L48*1%,2)</f>
        <v>0</v>
      </c>
      <c r="M49" s="53"/>
      <c r="N49" s="53"/>
      <c r="O49" s="53"/>
    </row>
    <row r="50" spans="1:15" s="54" customFormat="1" ht="24.75" customHeight="1">
      <c r="A50" s="53"/>
      <c r="B50" s="8">
        <v>17</v>
      </c>
      <c r="C50" s="16" t="s">
        <v>19</v>
      </c>
      <c r="D50" s="18"/>
      <c r="E50" s="18"/>
      <c r="F50" s="18"/>
      <c r="G50" s="18"/>
      <c r="H50" s="18"/>
      <c r="I50" s="18"/>
      <c r="J50" s="18"/>
      <c r="K50" s="18"/>
      <c r="L50" s="20">
        <f>SUM(L48:L49)</f>
        <v>0</v>
      </c>
      <c r="M50" s="53"/>
      <c r="N50" s="53"/>
      <c r="O50" s="53"/>
    </row>
    <row r="51" spans="1:15">
      <c r="B51" s="25"/>
      <c r="C51" s="25"/>
      <c r="D51" s="25"/>
      <c r="E51" s="25"/>
      <c r="F51" s="25"/>
      <c r="G51" s="25"/>
      <c r="H51" s="25"/>
      <c r="I51" s="25"/>
      <c r="J51" s="25"/>
      <c r="K51" s="25"/>
      <c r="L51" s="25"/>
    </row>
    <row r="52" spans="1:15" ht="26.25" customHeight="1">
      <c r="B52" s="42"/>
      <c r="C52" s="96" t="s">
        <v>20</v>
      </c>
      <c r="D52" s="96"/>
      <c r="E52" s="96"/>
      <c r="F52" s="96"/>
      <c r="G52" s="96"/>
      <c r="H52" s="96"/>
      <c r="I52" s="43">
        <f>L50</f>
        <v>0</v>
      </c>
      <c r="J52" s="25"/>
      <c r="K52" s="25"/>
      <c r="L52" s="25"/>
    </row>
    <row r="53" spans="1:15" ht="15.75" customHeight="1">
      <c r="B53" s="42"/>
      <c r="C53" s="44"/>
      <c r="D53" s="44"/>
      <c r="E53" s="44"/>
      <c r="F53" s="44"/>
      <c r="G53" s="44"/>
      <c r="H53" s="44"/>
      <c r="I53" s="45"/>
      <c r="J53" s="25"/>
      <c r="K53" s="25"/>
      <c r="L53" s="25"/>
    </row>
    <row r="54" spans="1:15" s="6" customFormat="1" ht="38.25" customHeight="1">
      <c r="A54" s="7"/>
      <c r="B54" s="1" t="s">
        <v>21</v>
      </c>
      <c r="C54" s="76" t="s">
        <v>22</v>
      </c>
      <c r="D54" s="77"/>
      <c r="E54" s="77"/>
      <c r="F54" s="77"/>
      <c r="G54" s="77"/>
      <c r="H54" s="77"/>
      <c r="I54" s="77"/>
      <c r="J54" s="77"/>
      <c r="K54" s="77"/>
      <c r="L54" s="78"/>
      <c r="M54" s="7"/>
      <c r="N54" s="7"/>
      <c r="O54" s="7"/>
    </row>
    <row r="55" spans="1:15" s="6" customFormat="1" ht="15" customHeight="1">
      <c r="A55" s="7"/>
      <c r="B55" s="1" t="s">
        <v>23</v>
      </c>
      <c r="C55" s="50" t="s">
        <v>24</v>
      </c>
      <c r="D55" s="51"/>
      <c r="E55" s="51"/>
      <c r="F55" s="51"/>
      <c r="G55" s="51"/>
      <c r="H55" s="51"/>
      <c r="I55" s="51"/>
      <c r="J55" s="51"/>
      <c r="K55" s="51"/>
      <c r="L55" s="52"/>
      <c r="M55" s="7"/>
    </row>
    <row r="56" spans="1:15" s="6" customFormat="1" ht="37.5" customHeight="1">
      <c r="A56" s="7"/>
      <c r="B56" s="1" t="s">
        <v>25</v>
      </c>
      <c r="C56" s="76" t="s">
        <v>87</v>
      </c>
      <c r="D56" s="77"/>
      <c r="E56" s="77"/>
      <c r="F56" s="77"/>
      <c r="G56" s="77"/>
      <c r="H56" s="77"/>
      <c r="I56" s="77"/>
      <c r="J56" s="77"/>
      <c r="K56" s="77"/>
      <c r="L56" s="78"/>
      <c r="M56" s="7"/>
      <c r="N56" s="7"/>
      <c r="O56" s="7"/>
    </row>
    <row r="57" spans="1:15" s="6" customFormat="1" ht="37.5" customHeight="1">
      <c r="A57" s="7"/>
      <c r="B57" s="1" t="s">
        <v>26</v>
      </c>
      <c r="C57" s="76" t="s">
        <v>88</v>
      </c>
      <c r="D57" s="77"/>
      <c r="E57" s="77"/>
      <c r="F57" s="77"/>
      <c r="G57" s="77"/>
      <c r="H57" s="77"/>
      <c r="I57" s="77"/>
      <c r="J57" s="77"/>
      <c r="K57" s="77"/>
      <c r="L57" s="78"/>
      <c r="M57" s="7"/>
      <c r="N57" s="7"/>
      <c r="O57" s="7"/>
    </row>
    <row r="58" spans="1:15" s="6" customFormat="1" ht="39" customHeight="1">
      <c r="A58" s="7"/>
      <c r="B58" s="1" t="s">
        <v>27</v>
      </c>
      <c r="C58" s="76" t="s">
        <v>89</v>
      </c>
      <c r="D58" s="77"/>
      <c r="E58" s="77"/>
      <c r="F58" s="77"/>
      <c r="G58" s="77"/>
      <c r="H58" s="77"/>
      <c r="I58" s="77"/>
      <c r="J58" s="77"/>
      <c r="K58" s="77"/>
      <c r="L58" s="78"/>
      <c r="M58" s="7"/>
      <c r="N58" s="7"/>
      <c r="O58" s="7"/>
    </row>
    <row r="59" spans="1:15" s="6" customFormat="1" ht="27" customHeight="1">
      <c r="A59" s="7"/>
      <c r="B59" s="1" t="s">
        <v>28</v>
      </c>
      <c r="C59" s="76" t="s">
        <v>90</v>
      </c>
      <c r="D59" s="77"/>
      <c r="E59" s="77"/>
      <c r="F59" s="77"/>
      <c r="G59" s="77"/>
      <c r="H59" s="77"/>
      <c r="I59" s="77"/>
      <c r="J59" s="77"/>
      <c r="K59" s="77"/>
      <c r="L59" s="78"/>
      <c r="M59" s="7"/>
      <c r="N59" s="7"/>
      <c r="O59" s="7"/>
    </row>
    <row r="60" spans="1:15" s="57" customFormat="1" ht="38.25" customHeight="1">
      <c r="A60" s="55"/>
      <c r="B60" s="56" t="s">
        <v>61</v>
      </c>
      <c r="D60" s="55"/>
      <c r="E60" s="55"/>
      <c r="F60" s="55"/>
      <c r="G60" s="55"/>
      <c r="H60" s="55"/>
      <c r="I60" s="55"/>
      <c r="J60" s="55"/>
      <c r="K60" s="55"/>
      <c r="L60" s="55"/>
      <c r="M60" s="55"/>
      <c r="N60" s="55"/>
      <c r="O60" s="55"/>
    </row>
    <row r="61" spans="1:15">
      <c r="C61" s="25"/>
      <c r="D61" s="25"/>
      <c r="E61" s="25"/>
      <c r="F61" s="25"/>
      <c r="G61" s="25"/>
      <c r="H61" s="25"/>
      <c r="I61" s="25"/>
      <c r="J61" s="25"/>
      <c r="K61" s="25"/>
      <c r="L61" s="25"/>
    </row>
    <row r="62" spans="1:15" s="4" customFormat="1" ht="24" customHeight="1">
      <c r="A62" s="3"/>
      <c r="B62" s="72" t="s">
        <v>7</v>
      </c>
      <c r="C62" s="73" t="s">
        <v>79</v>
      </c>
      <c r="D62" s="74" t="s">
        <v>96</v>
      </c>
      <c r="E62" s="75"/>
      <c r="F62" s="75"/>
      <c r="G62" s="75"/>
      <c r="H62" s="75"/>
      <c r="I62" s="75"/>
      <c r="J62" s="75"/>
      <c r="K62" s="75"/>
      <c r="L62" s="72" t="s">
        <v>9</v>
      </c>
      <c r="M62" s="3"/>
      <c r="N62" s="3"/>
      <c r="O62" s="3"/>
    </row>
    <row r="63" spans="1:15" s="4" customFormat="1" ht="18" customHeight="1">
      <c r="A63" s="3"/>
      <c r="B63" s="72"/>
      <c r="C63" s="73"/>
      <c r="D63" s="8" t="s">
        <v>10</v>
      </c>
      <c r="E63" s="8" t="s">
        <v>11</v>
      </c>
      <c r="F63" s="8" t="s">
        <v>12</v>
      </c>
      <c r="G63" s="8" t="s">
        <v>13</v>
      </c>
      <c r="H63" s="8" t="s">
        <v>14</v>
      </c>
      <c r="I63" s="8" t="s">
        <v>15</v>
      </c>
      <c r="J63" s="8" t="s">
        <v>16</v>
      </c>
      <c r="K63" s="8" t="s">
        <v>17</v>
      </c>
      <c r="L63" s="72"/>
      <c r="M63" s="3"/>
      <c r="N63" s="3"/>
      <c r="O63" s="3"/>
    </row>
    <row r="64" spans="1:15" s="4" customFormat="1" ht="15">
      <c r="A64" s="3"/>
      <c r="B64" s="8">
        <v>1</v>
      </c>
      <c r="C64" s="8">
        <v>2</v>
      </c>
      <c r="D64" s="8">
        <v>3</v>
      </c>
      <c r="E64" s="8">
        <v>4</v>
      </c>
      <c r="F64" s="8">
        <v>5</v>
      </c>
      <c r="G64" s="8">
        <v>6</v>
      </c>
      <c r="H64" s="8">
        <v>7</v>
      </c>
      <c r="I64" s="8">
        <v>8</v>
      </c>
      <c r="J64" s="8">
        <v>9</v>
      </c>
      <c r="K64" s="8">
        <v>10</v>
      </c>
      <c r="L64" s="8">
        <v>11</v>
      </c>
      <c r="M64" s="3"/>
      <c r="N64" s="3"/>
      <c r="O64" s="3"/>
    </row>
    <row r="65" spans="1:15" s="4" customFormat="1" ht="25.5" customHeight="1">
      <c r="A65" s="3"/>
      <c r="B65" s="8">
        <v>1</v>
      </c>
      <c r="C65" s="16" t="s">
        <v>80</v>
      </c>
      <c r="D65" s="23"/>
      <c r="E65" s="23"/>
      <c r="F65" s="23"/>
      <c r="G65" s="23"/>
      <c r="H65" s="23"/>
      <c r="I65" s="23"/>
      <c r="J65" s="23"/>
      <c r="K65" s="23"/>
      <c r="L65" s="15"/>
      <c r="M65" s="3"/>
      <c r="N65" s="3"/>
      <c r="O65" s="3"/>
    </row>
    <row r="66" spans="1:15" s="4" customFormat="1" ht="75">
      <c r="A66" s="3"/>
      <c r="B66" s="8">
        <v>2</v>
      </c>
      <c r="C66" s="16" t="s">
        <v>29</v>
      </c>
      <c r="D66" s="19">
        <f>D65*152.46</f>
        <v>0</v>
      </c>
      <c r="E66" s="19">
        <f t="shared" ref="E66:F66" si="2">E65*152.46</f>
        <v>0</v>
      </c>
      <c r="F66" s="19">
        <f t="shared" si="2"/>
        <v>0</v>
      </c>
      <c r="G66" s="19">
        <f>G65*76.24</f>
        <v>0</v>
      </c>
      <c r="H66" s="19">
        <f t="shared" ref="H66:K66" si="3">H65*76.24</f>
        <v>0</v>
      </c>
      <c r="I66" s="19">
        <f t="shared" si="3"/>
        <v>0</v>
      </c>
      <c r="J66" s="19">
        <f t="shared" si="3"/>
        <v>0</v>
      </c>
      <c r="K66" s="19">
        <f t="shared" si="3"/>
        <v>0</v>
      </c>
      <c r="L66" s="22">
        <f>SUM(D66:K66)</f>
        <v>0</v>
      </c>
      <c r="M66" s="3"/>
      <c r="N66" s="3"/>
      <c r="O66" s="3"/>
    </row>
    <row r="67" spans="1:15" s="4" customFormat="1" ht="30">
      <c r="A67" s="3"/>
      <c r="B67" s="8">
        <v>3</v>
      </c>
      <c r="C67" s="16" t="s">
        <v>30</v>
      </c>
      <c r="D67" s="18"/>
      <c r="E67" s="18"/>
      <c r="F67" s="18"/>
      <c r="G67" s="18"/>
      <c r="H67" s="18"/>
      <c r="I67" s="18"/>
      <c r="J67" s="18"/>
      <c r="K67" s="18"/>
      <c r="L67" s="22">
        <f>ROUNDDOWN(L66*1%,2)</f>
        <v>0</v>
      </c>
      <c r="M67" s="3"/>
      <c r="N67" s="3"/>
      <c r="O67" s="3"/>
    </row>
    <row r="68" spans="1:15" s="4" customFormat="1" ht="25.5" customHeight="1">
      <c r="A68" s="3"/>
      <c r="B68" s="8">
        <v>4</v>
      </c>
      <c r="C68" s="16" t="s">
        <v>97</v>
      </c>
      <c r="D68" s="18"/>
      <c r="E68" s="18"/>
      <c r="F68" s="18"/>
      <c r="G68" s="18"/>
      <c r="H68" s="18"/>
      <c r="I68" s="18"/>
      <c r="J68" s="18"/>
      <c r="K68" s="18"/>
      <c r="L68" s="22">
        <f>SUM(L66:L67)</f>
        <v>0</v>
      </c>
      <c r="M68" s="3"/>
      <c r="N68" s="3"/>
      <c r="O68" s="3"/>
    </row>
    <row r="69" spans="1:15" s="4" customFormat="1" ht="15">
      <c r="A69" s="3"/>
      <c r="B69" s="3"/>
      <c r="C69" s="3"/>
      <c r="D69" s="3"/>
      <c r="E69" s="3"/>
      <c r="F69" s="3"/>
      <c r="G69" s="3"/>
      <c r="H69" s="3"/>
      <c r="J69" s="3"/>
      <c r="K69" s="3"/>
      <c r="L69" s="3"/>
      <c r="M69" s="3"/>
      <c r="N69" s="3"/>
      <c r="O69" s="3"/>
    </row>
    <row r="70" spans="1:15" s="4" customFormat="1" ht="32.25" customHeight="1">
      <c r="A70" s="3"/>
      <c r="B70" s="3"/>
      <c r="C70" s="70" t="s">
        <v>31</v>
      </c>
      <c r="D70" s="70"/>
      <c r="E70" s="70"/>
      <c r="F70" s="70"/>
      <c r="G70" s="70"/>
      <c r="H70" s="70"/>
      <c r="I70" s="2">
        <f>L68</f>
        <v>0</v>
      </c>
      <c r="J70" s="3"/>
      <c r="K70" s="3"/>
      <c r="L70" s="3"/>
      <c r="M70" s="3"/>
      <c r="N70" s="3"/>
      <c r="O70" s="3"/>
    </row>
    <row r="71" spans="1:15">
      <c r="B71" s="25"/>
      <c r="C71" s="25"/>
      <c r="D71" s="25"/>
      <c r="E71" s="25"/>
      <c r="F71" s="25"/>
      <c r="G71" s="25"/>
      <c r="H71" s="25"/>
      <c r="I71" s="25"/>
      <c r="J71" s="25"/>
      <c r="K71" s="25"/>
      <c r="L71" s="25"/>
    </row>
    <row r="72" spans="1:15" s="57" customFormat="1" ht="38.25" customHeight="1">
      <c r="A72" s="55"/>
      <c r="B72" s="71" t="s">
        <v>32</v>
      </c>
      <c r="C72" s="71"/>
      <c r="D72" s="71"/>
      <c r="E72" s="71"/>
      <c r="F72" s="71"/>
      <c r="G72" s="71"/>
      <c r="H72" s="71"/>
      <c r="I72" s="71"/>
      <c r="J72" s="71"/>
      <c r="K72" s="71"/>
      <c r="L72" s="71"/>
      <c r="M72" s="55"/>
      <c r="N72" s="55"/>
      <c r="O72" s="55"/>
    </row>
    <row r="73" spans="1:15">
      <c r="B73" s="25"/>
      <c r="C73" s="25"/>
      <c r="D73" s="25"/>
      <c r="E73" s="25"/>
      <c r="F73" s="25"/>
      <c r="G73" s="25"/>
      <c r="H73" s="25"/>
      <c r="I73" s="25"/>
      <c r="J73" s="25"/>
      <c r="K73" s="25"/>
      <c r="L73" s="25"/>
    </row>
    <row r="74" spans="1:15" s="4" customFormat="1" ht="24" customHeight="1">
      <c r="A74" s="3"/>
      <c r="B74" s="72" t="s">
        <v>7</v>
      </c>
      <c r="C74" s="73" t="s">
        <v>8</v>
      </c>
      <c r="D74" s="74" t="s">
        <v>96</v>
      </c>
      <c r="E74" s="75"/>
      <c r="F74" s="75"/>
      <c r="G74" s="75"/>
      <c r="H74" s="75"/>
      <c r="I74" s="75"/>
      <c r="J74" s="75"/>
      <c r="K74" s="75"/>
      <c r="L74" s="72" t="s">
        <v>9</v>
      </c>
      <c r="M74" s="3"/>
      <c r="N74" s="3"/>
      <c r="O74" s="3"/>
    </row>
    <row r="75" spans="1:15" s="4" customFormat="1" ht="18" customHeight="1">
      <c r="A75" s="3"/>
      <c r="B75" s="72"/>
      <c r="C75" s="73"/>
      <c r="D75" s="8" t="s">
        <v>10</v>
      </c>
      <c r="E75" s="8" t="s">
        <v>11</v>
      </c>
      <c r="F75" s="8" t="s">
        <v>12</v>
      </c>
      <c r="G75" s="8" t="s">
        <v>13</v>
      </c>
      <c r="H75" s="8" t="s">
        <v>14</v>
      </c>
      <c r="I75" s="8" t="s">
        <v>15</v>
      </c>
      <c r="J75" s="8" t="s">
        <v>16</v>
      </c>
      <c r="K75" s="8" t="s">
        <v>17</v>
      </c>
      <c r="L75" s="72"/>
      <c r="M75" s="3"/>
      <c r="N75" s="3"/>
      <c r="O75" s="3"/>
    </row>
    <row r="76" spans="1:15" s="4" customFormat="1" ht="18.75" customHeight="1">
      <c r="A76" s="3"/>
      <c r="B76" s="8">
        <v>1</v>
      </c>
      <c r="C76" s="8">
        <v>2</v>
      </c>
      <c r="D76" s="8">
        <v>3</v>
      </c>
      <c r="E76" s="8">
        <v>4</v>
      </c>
      <c r="F76" s="8">
        <v>5</v>
      </c>
      <c r="G76" s="8">
        <v>6</v>
      </c>
      <c r="H76" s="8">
        <v>7</v>
      </c>
      <c r="I76" s="8">
        <v>8</v>
      </c>
      <c r="J76" s="8">
        <v>9</v>
      </c>
      <c r="K76" s="8">
        <v>10</v>
      </c>
      <c r="L76" s="8">
        <v>11</v>
      </c>
      <c r="M76" s="3"/>
      <c r="N76" s="3"/>
      <c r="O76" s="3"/>
    </row>
    <row r="77" spans="1:15" s="4" customFormat="1" ht="120">
      <c r="A77" s="3"/>
      <c r="B77" s="8">
        <v>1</v>
      </c>
      <c r="C77" s="16" t="s">
        <v>82</v>
      </c>
      <c r="D77" s="23"/>
      <c r="E77" s="23"/>
      <c r="F77" s="23"/>
      <c r="G77" s="23"/>
      <c r="H77" s="23"/>
      <c r="I77" s="23"/>
      <c r="J77" s="23"/>
      <c r="K77" s="23"/>
      <c r="L77" s="15"/>
      <c r="M77" s="3"/>
      <c r="N77" s="3"/>
      <c r="O77" s="3"/>
    </row>
    <row r="78" spans="1:15" s="4" customFormat="1" ht="45">
      <c r="A78" s="3"/>
      <c r="B78" s="8">
        <v>2</v>
      </c>
      <c r="C78" s="16" t="s">
        <v>81</v>
      </c>
      <c r="D78" s="23"/>
      <c r="E78" s="23"/>
      <c r="F78" s="23"/>
      <c r="G78" s="23"/>
      <c r="H78" s="23"/>
      <c r="I78" s="23"/>
      <c r="J78" s="23"/>
      <c r="K78" s="23"/>
      <c r="L78" s="15"/>
      <c r="M78" s="3"/>
      <c r="N78" s="3"/>
      <c r="O78" s="3"/>
    </row>
    <row r="79" spans="1:15" s="4" customFormat="1" ht="75">
      <c r="A79" s="3"/>
      <c r="B79" s="8">
        <v>3</v>
      </c>
      <c r="C79" s="16" t="s">
        <v>83</v>
      </c>
      <c r="D79" s="17"/>
      <c r="E79" s="17"/>
      <c r="F79" s="17"/>
      <c r="G79" s="23"/>
      <c r="H79" s="17"/>
      <c r="I79" s="23"/>
      <c r="J79" s="23"/>
      <c r="K79" s="17"/>
      <c r="L79" s="15"/>
      <c r="M79" s="3"/>
      <c r="N79" s="3"/>
      <c r="O79" s="3"/>
    </row>
    <row r="80" spans="1:15" s="4" customFormat="1" ht="60">
      <c r="A80" s="3"/>
      <c r="B80" s="8">
        <v>4</v>
      </c>
      <c r="C80" s="16" t="s">
        <v>84</v>
      </c>
      <c r="D80" s="23"/>
      <c r="E80" s="23"/>
      <c r="F80" s="23"/>
      <c r="G80" s="23"/>
      <c r="H80" s="23"/>
      <c r="I80" s="23"/>
      <c r="J80" s="23"/>
      <c r="K80" s="23"/>
      <c r="L80" s="15"/>
      <c r="M80" s="3"/>
      <c r="N80" s="3"/>
      <c r="O80" s="3"/>
    </row>
    <row r="81" spans="1:15" s="4" customFormat="1" ht="60.75" customHeight="1">
      <c r="A81" s="3"/>
      <c r="B81" s="8">
        <v>5</v>
      </c>
      <c r="C81" s="24" t="s">
        <v>85</v>
      </c>
      <c r="D81" s="23"/>
      <c r="E81" s="23"/>
      <c r="F81" s="23"/>
      <c r="G81" s="23"/>
      <c r="H81" s="23"/>
      <c r="I81" s="23"/>
      <c r="J81" s="23"/>
      <c r="K81" s="23"/>
      <c r="L81" s="15"/>
      <c r="M81" s="3"/>
      <c r="N81" s="3"/>
      <c r="O81" s="3"/>
    </row>
    <row r="82" spans="1:15" s="4" customFormat="1" ht="105">
      <c r="A82" s="3"/>
      <c r="B82" s="8">
        <v>6</v>
      </c>
      <c r="C82" s="24" t="s">
        <v>99</v>
      </c>
      <c r="D82" s="19">
        <f>D77*274.43</f>
        <v>0</v>
      </c>
      <c r="E82" s="19">
        <f>E77*274.43</f>
        <v>0</v>
      </c>
      <c r="F82" s="19">
        <f>F77*274.43</f>
        <v>0</v>
      </c>
      <c r="G82" s="18"/>
      <c r="H82" s="18"/>
      <c r="I82" s="18"/>
      <c r="J82" s="18"/>
      <c r="K82" s="18"/>
      <c r="L82" s="22">
        <f>SUM(D82:K82)</f>
        <v>0</v>
      </c>
      <c r="M82" s="3"/>
      <c r="N82" s="3"/>
      <c r="O82" s="3"/>
    </row>
    <row r="83" spans="1:15" s="4" customFormat="1" ht="105">
      <c r="A83" s="3"/>
      <c r="B83" s="8">
        <v>7</v>
      </c>
      <c r="C83" s="24" t="s">
        <v>100</v>
      </c>
      <c r="D83" s="18"/>
      <c r="E83" s="18"/>
      <c r="F83" s="18"/>
      <c r="G83" s="19">
        <f>G77*384.62</f>
        <v>0</v>
      </c>
      <c r="H83" s="19">
        <f>H77*494.8</f>
        <v>0</v>
      </c>
      <c r="I83" s="19">
        <f>I77*494.8</f>
        <v>0</v>
      </c>
      <c r="J83" s="19">
        <f>J77*686.07</f>
        <v>0</v>
      </c>
      <c r="K83" s="19">
        <f>K77*686.07</f>
        <v>0</v>
      </c>
      <c r="L83" s="22">
        <f t="shared" ref="L83:L88" si="4">SUM(D83:K83)</f>
        <v>0</v>
      </c>
      <c r="M83" s="3"/>
      <c r="N83" s="3"/>
      <c r="O83" s="3"/>
    </row>
    <row r="84" spans="1:15" s="4" customFormat="1" ht="90">
      <c r="A84" s="3"/>
      <c r="B84" s="8">
        <v>8</v>
      </c>
      <c r="C84" s="16" t="s">
        <v>101</v>
      </c>
      <c r="D84" s="19">
        <f>D78*152.46</f>
        <v>0</v>
      </c>
      <c r="E84" s="19">
        <f t="shared" ref="E84:F84" si="5">E78*152.46</f>
        <v>0</v>
      </c>
      <c r="F84" s="19">
        <f t="shared" si="5"/>
        <v>0</v>
      </c>
      <c r="G84" s="19">
        <f>G78*76.24</f>
        <v>0</v>
      </c>
      <c r="H84" s="19">
        <f t="shared" ref="H84:K84" si="6">H78*76.24</f>
        <v>0</v>
      </c>
      <c r="I84" s="19">
        <f t="shared" si="6"/>
        <v>0</v>
      </c>
      <c r="J84" s="19">
        <f t="shared" si="6"/>
        <v>0</v>
      </c>
      <c r="K84" s="19">
        <f t="shared" si="6"/>
        <v>0</v>
      </c>
      <c r="L84" s="22">
        <f t="shared" si="4"/>
        <v>0</v>
      </c>
      <c r="M84" s="3"/>
      <c r="N84" s="3"/>
      <c r="O84" s="3"/>
    </row>
    <row r="85" spans="1:15" s="4" customFormat="1" ht="90">
      <c r="A85" s="3"/>
      <c r="B85" s="8">
        <v>9</v>
      </c>
      <c r="C85" s="16" t="s">
        <v>86</v>
      </c>
      <c r="D85" s="18"/>
      <c r="E85" s="18"/>
      <c r="F85" s="18"/>
      <c r="G85" s="19">
        <f>G79*51.98</f>
        <v>0</v>
      </c>
      <c r="H85" s="18"/>
      <c r="I85" s="19">
        <f>I79*51.98</f>
        <v>0</v>
      </c>
      <c r="J85" s="19">
        <f>J79*51.98</f>
        <v>0</v>
      </c>
      <c r="K85" s="18"/>
      <c r="L85" s="22">
        <f t="shared" si="4"/>
        <v>0</v>
      </c>
      <c r="M85" s="3"/>
      <c r="N85" s="3"/>
      <c r="O85" s="3"/>
    </row>
    <row r="86" spans="1:15" s="4" customFormat="1" ht="150">
      <c r="A86" s="3"/>
      <c r="B86" s="8">
        <v>10</v>
      </c>
      <c r="C86" s="24" t="s">
        <v>102</v>
      </c>
      <c r="D86" s="19">
        <f>D80*274.43</f>
        <v>0</v>
      </c>
      <c r="E86" s="19">
        <f>E80*274.43</f>
        <v>0</v>
      </c>
      <c r="F86" s="19">
        <f>F80*274.43</f>
        <v>0</v>
      </c>
      <c r="G86" s="19">
        <f>G80*384.62</f>
        <v>0</v>
      </c>
      <c r="H86" s="19">
        <f>H80*494.8</f>
        <v>0</v>
      </c>
      <c r="I86" s="19">
        <f>I80*494.8</f>
        <v>0</v>
      </c>
      <c r="J86" s="19">
        <f>J80*686.07</f>
        <v>0</v>
      </c>
      <c r="K86" s="19">
        <f>K80*686.07</f>
        <v>0</v>
      </c>
      <c r="L86" s="22">
        <f t="shared" si="4"/>
        <v>0</v>
      </c>
      <c r="M86" s="3"/>
      <c r="N86" s="3"/>
      <c r="O86" s="3"/>
    </row>
    <row r="87" spans="1:15" s="4" customFormat="1" ht="105">
      <c r="A87" s="3"/>
      <c r="B87" s="8">
        <v>11</v>
      </c>
      <c r="C87" s="16" t="s">
        <v>103</v>
      </c>
      <c r="D87" s="19">
        <f>D81*152.46</f>
        <v>0</v>
      </c>
      <c r="E87" s="19">
        <f t="shared" ref="E87:F87" si="7">E81*152.46</f>
        <v>0</v>
      </c>
      <c r="F87" s="19">
        <f t="shared" si="7"/>
        <v>0</v>
      </c>
      <c r="G87" s="19">
        <f>G81*76.24</f>
        <v>0</v>
      </c>
      <c r="H87" s="19">
        <f t="shared" ref="H87:K87" si="8">H81*76.24</f>
        <v>0</v>
      </c>
      <c r="I87" s="19">
        <f t="shared" si="8"/>
        <v>0</v>
      </c>
      <c r="J87" s="19">
        <f t="shared" si="8"/>
        <v>0</v>
      </c>
      <c r="K87" s="19">
        <f t="shared" si="8"/>
        <v>0</v>
      </c>
      <c r="L87" s="22">
        <f t="shared" si="4"/>
        <v>0</v>
      </c>
      <c r="M87" s="3"/>
      <c r="N87" s="3"/>
      <c r="O87" s="3"/>
    </row>
    <row r="88" spans="1:15" s="4" customFormat="1" ht="15">
      <c r="A88" s="3"/>
      <c r="B88" s="8">
        <v>12</v>
      </c>
      <c r="C88" s="16" t="s">
        <v>33</v>
      </c>
      <c r="D88" s="19">
        <f>SUM(D82:D87)</f>
        <v>0</v>
      </c>
      <c r="E88" s="19">
        <f t="shared" ref="E88:K88" si="9">SUM(E82:E87)</f>
        <v>0</v>
      </c>
      <c r="F88" s="19">
        <f t="shared" si="9"/>
        <v>0</v>
      </c>
      <c r="G88" s="19">
        <f t="shared" si="9"/>
        <v>0</v>
      </c>
      <c r="H88" s="19">
        <f t="shared" si="9"/>
        <v>0</v>
      </c>
      <c r="I88" s="19">
        <f t="shared" si="9"/>
        <v>0</v>
      </c>
      <c r="J88" s="19">
        <f t="shared" si="9"/>
        <v>0</v>
      </c>
      <c r="K88" s="19">
        <f t="shared" si="9"/>
        <v>0</v>
      </c>
      <c r="L88" s="22">
        <f t="shared" si="4"/>
        <v>0</v>
      </c>
      <c r="M88" s="3"/>
      <c r="N88" s="3"/>
      <c r="O88" s="3"/>
    </row>
    <row r="89" spans="1:15" s="4" customFormat="1" ht="30">
      <c r="A89" s="3"/>
      <c r="B89" s="8">
        <v>13</v>
      </c>
      <c r="C89" s="16" t="s">
        <v>34</v>
      </c>
      <c r="D89" s="18"/>
      <c r="E89" s="18"/>
      <c r="F89" s="18"/>
      <c r="G89" s="18"/>
      <c r="H89" s="18"/>
      <c r="I89" s="18"/>
      <c r="J89" s="18"/>
      <c r="K89" s="18"/>
      <c r="L89" s="22">
        <f>ROUNDDOWN(L88*1%,2)</f>
        <v>0</v>
      </c>
      <c r="M89" s="3"/>
      <c r="N89" s="3"/>
      <c r="O89" s="3"/>
    </row>
    <row r="90" spans="1:15" s="4" customFormat="1" ht="25.5" customHeight="1">
      <c r="A90" s="3"/>
      <c r="B90" s="8">
        <v>14</v>
      </c>
      <c r="C90" s="16" t="s">
        <v>98</v>
      </c>
      <c r="D90" s="18"/>
      <c r="E90" s="18"/>
      <c r="F90" s="18"/>
      <c r="G90" s="18"/>
      <c r="H90" s="18"/>
      <c r="I90" s="18"/>
      <c r="J90" s="18"/>
      <c r="K90" s="18"/>
      <c r="L90" s="22">
        <f>SUM(L88:L89)</f>
        <v>0</v>
      </c>
      <c r="M90" s="3"/>
      <c r="N90" s="3"/>
      <c r="O90" s="3"/>
    </row>
    <row r="91" spans="1:15">
      <c r="B91" s="25"/>
      <c r="C91" s="25"/>
      <c r="D91" s="25"/>
      <c r="E91" s="25"/>
      <c r="F91" s="25"/>
      <c r="G91" s="25"/>
      <c r="H91" s="25"/>
      <c r="I91" s="25"/>
      <c r="J91" s="25"/>
      <c r="K91" s="25"/>
      <c r="L91" s="25"/>
    </row>
    <row r="92" spans="1:15" s="6" customFormat="1" ht="28.5" customHeight="1">
      <c r="A92" s="7"/>
      <c r="B92" s="1" t="s">
        <v>35</v>
      </c>
      <c r="C92" s="64" t="s">
        <v>91</v>
      </c>
      <c r="D92" s="65"/>
      <c r="E92" s="65"/>
      <c r="F92" s="65"/>
      <c r="G92" s="65"/>
      <c r="H92" s="65"/>
      <c r="I92" s="65"/>
      <c r="J92" s="65"/>
      <c r="K92" s="65"/>
      <c r="L92" s="66"/>
      <c r="M92" s="7"/>
      <c r="N92" s="7"/>
      <c r="O92" s="7"/>
    </row>
    <row r="93" spans="1:15" s="6" customFormat="1" ht="27.75" customHeight="1">
      <c r="A93" s="7"/>
      <c r="B93" s="1" t="s">
        <v>36</v>
      </c>
      <c r="C93" s="64" t="s">
        <v>92</v>
      </c>
      <c r="D93" s="65"/>
      <c r="E93" s="65"/>
      <c r="F93" s="65"/>
      <c r="G93" s="65"/>
      <c r="H93" s="65"/>
      <c r="I93" s="65"/>
      <c r="J93" s="65"/>
      <c r="K93" s="65"/>
      <c r="L93" s="66"/>
      <c r="M93" s="7"/>
      <c r="N93" s="7"/>
      <c r="O93" s="7"/>
    </row>
    <row r="94" spans="1:15" s="6" customFormat="1" ht="27.75" customHeight="1">
      <c r="A94" s="7"/>
      <c r="B94" s="1" t="s">
        <v>37</v>
      </c>
      <c r="C94" s="64" t="s">
        <v>93</v>
      </c>
      <c r="D94" s="65"/>
      <c r="E94" s="65"/>
      <c r="F94" s="65"/>
      <c r="G94" s="65"/>
      <c r="H94" s="65"/>
      <c r="I94" s="65"/>
      <c r="J94" s="65"/>
      <c r="K94" s="65"/>
      <c r="L94" s="66"/>
      <c r="M94" s="7"/>
      <c r="N94" s="7"/>
      <c r="O94" s="7"/>
    </row>
    <row r="95" spans="1:15" s="6" customFormat="1" ht="42.75" customHeight="1">
      <c r="A95" s="7"/>
      <c r="B95" s="1" t="s">
        <v>38</v>
      </c>
      <c r="C95" s="64" t="s">
        <v>94</v>
      </c>
      <c r="D95" s="65"/>
      <c r="E95" s="65"/>
      <c r="F95" s="65"/>
      <c r="G95" s="65"/>
      <c r="H95" s="65"/>
      <c r="I95" s="65"/>
      <c r="J95" s="65"/>
      <c r="K95" s="65"/>
      <c r="L95" s="66"/>
      <c r="M95" s="7"/>
      <c r="N95" s="7"/>
      <c r="O95" s="7"/>
    </row>
    <row r="96" spans="1:15" s="6" customFormat="1" ht="43.5" customHeight="1">
      <c r="A96" s="7"/>
      <c r="B96" s="1" t="s">
        <v>39</v>
      </c>
      <c r="C96" s="64" t="s">
        <v>95</v>
      </c>
      <c r="D96" s="65"/>
      <c r="E96" s="65"/>
      <c r="F96" s="65"/>
      <c r="G96" s="65"/>
      <c r="H96" s="65"/>
      <c r="I96" s="65"/>
      <c r="J96" s="65"/>
      <c r="K96" s="65"/>
      <c r="L96" s="66"/>
      <c r="M96" s="7"/>
      <c r="N96" s="7"/>
      <c r="O96" s="7"/>
    </row>
    <row r="97" spans="1:15">
      <c r="B97" s="40"/>
      <c r="C97" s="41"/>
      <c r="D97" s="25"/>
      <c r="E97" s="25"/>
      <c r="F97" s="25"/>
      <c r="G97" s="25"/>
      <c r="H97" s="25"/>
      <c r="I97" s="25"/>
      <c r="J97" s="25"/>
      <c r="K97" s="25"/>
      <c r="L97" s="25"/>
    </row>
    <row r="98" spans="1:15">
      <c r="B98" s="25"/>
      <c r="C98" s="25"/>
      <c r="D98" s="25"/>
      <c r="E98" s="25"/>
      <c r="F98" s="25"/>
      <c r="G98" s="25"/>
      <c r="H98" s="25"/>
      <c r="I98" s="25"/>
      <c r="J98" s="25"/>
      <c r="K98" s="25"/>
      <c r="L98" s="25"/>
    </row>
    <row r="99" spans="1:15" s="57" customFormat="1" ht="33.75" customHeight="1">
      <c r="A99" s="55"/>
      <c r="B99" s="67" t="s">
        <v>40</v>
      </c>
      <c r="C99" s="67"/>
      <c r="D99" s="67"/>
      <c r="E99" s="67"/>
      <c r="F99" s="67"/>
      <c r="G99" s="67"/>
      <c r="H99" s="67"/>
      <c r="I99" s="67"/>
      <c r="J99" s="67"/>
      <c r="K99" s="67"/>
      <c r="L99" s="55"/>
      <c r="M99" s="55"/>
      <c r="N99" s="55"/>
      <c r="O99" s="55"/>
    </row>
    <row r="100" spans="1:15">
      <c r="B100" s="25"/>
      <c r="C100" s="25"/>
      <c r="D100" s="25"/>
      <c r="E100" s="25"/>
      <c r="F100" s="25"/>
      <c r="G100" s="25"/>
      <c r="H100" s="25"/>
      <c r="I100" s="25"/>
      <c r="J100" s="25"/>
      <c r="K100" s="25"/>
      <c r="L100" s="25"/>
    </row>
    <row r="101" spans="1:15" s="54" customFormat="1" ht="26.25" customHeight="1">
      <c r="A101" s="53"/>
      <c r="B101" s="68" t="s">
        <v>58</v>
      </c>
      <c r="C101" s="68"/>
      <c r="D101" s="68"/>
      <c r="E101" s="53"/>
      <c r="F101" s="69">
        <f>SUM(L50,L68,L90)</f>
        <v>0</v>
      </c>
      <c r="G101" s="69"/>
      <c r="H101" s="60" t="s">
        <v>41</v>
      </c>
      <c r="I101" s="53"/>
      <c r="J101" s="53"/>
      <c r="K101" s="53"/>
      <c r="L101" s="53"/>
      <c r="M101" s="53"/>
      <c r="N101" s="53"/>
      <c r="O101" s="53"/>
    </row>
    <row r="102" spans="1:15">
      <c r="B102" s="25"/>
      <c r="C102" s="25"/>
      <c r="D102" s="25"/>
      <c r="E102" s="25"/>
      <c r="F102" s="25"/>
      <c r="G102" s="25"/>
      <c r="H102" s="25"/>
      <c r="I102" s="25"/>
      <c r="J102" s="25"/>
      <c r="K102" s="25"/>
      <c r="L102" s="25"/>
    </row>
    <row r="103" spans="1:15">
      <c r="B103" s="25"/>
      <c r="C103" s="46" t="s">
        <v>42</v>
      </c>
      <c r="D103" s="47"/>
      <c r="E103" s="25"/>
      <c r="F103" s="25"/>
      <c r="G103" s="25"/>
      <c r="H103" s="25"/>
      <c r="I103" s="25"/>
      <c r="J103" s="25"/>
      <c r="K103" s="25"/>
      <c r="L103" s="25"/>
    </row>
    <row r="104" spans="1:15">
      <c r="B104" s="25"/>
      <c r="C104" s="46" t="s">
        <v>43</v>
      </c>
      <c r="D104" s="47"/>
      <c r="E104" s="25"/>
      <c r="F104" s="25"/>
      <c r="G104" s="25"/>
      <c r="H104" s="25"/>
      <c r="I104" s="25"/>
      <c r="J104" s="25"/>
      <c r="K104" s="25"/>
      <c r="L104" s="25"/>
    </row>
    <row r="105" spans="1:15">
      <c r="B105" s="25"/>
      <c r="C105" s="25"/>
      <c r="D105" s="25"/>
      <c r="E105" s="25"/>
      <c r="F105" s="25"/>
      <c r="G105" s="25"/>
      <c r="H105" s="25"/>
      <c r="I105" s="25"/>
      <c r="J105" s="25"/>
      <c r="K105" s="25"/>
      <c r="L105" s="25"/>
    </row>
    <row r="106" spans="1:15">
      <c r="B106" s="25"/>
      <c r="C106" s="25"/>
      <c r="D106" s="25"/>
      <c r="E106" s="25"/>
      <c r="F106" s="25"/>
      <c r="G106" s="25"/>
      <c r="H106" s="25"/>
      <c r="I106" s="25"/>
      <c r="J106" s="25"/>
      <c r="K106" s="25"/>
      <c r="L106" s="25"/>
    </row>
    <row r="107" spans="1:15">
      <c r="B107" s="25"/>
      <c r="C107" s="25"/>
      <c r="D107" s="25"/>
      <c r="E107" s="25"/>
      <c r="F107" s="25"/>
      <c r="G107" s="25"/>
      <c r="H107" s="25"/>
      <c r="I107" s="25"/>
      <c r="J107" s="25"/>
      <c r="K107" s="25"/>
      <c r="L107" s="25"/>
    </row>
    <row r="108" spans="1:15">
      <c r="B108" s="25"/>
      <c r="C108" s="25"/>
      <c r="D108" s="25"/>
      <c r="E108" s="25"/>
      <c r="F108" s="25"/>
      <c r="G108" s="25"/>
      <c r="H108" s="25"/>
      <c r="I108" s="25"/>
      <c r="J108" s="25"/>
      <c r="K108" s="25"/>
      <c r="L108" s="25"/>
    </row>
    <row r="109" spans="1:15">
      <c r="B109" s="25"/>
      <c r="C109" s="48"/>
      <c r="D109" s="25"/>
      <c r="E109" s="25"/>
      <c r="F109" s="25"/>
      <c r="G109" s="25"/>
      <c r="H109" s="25"/>
      <c r="I109" s="25"/>
      <c r="J109" s="25"/>
      <c r="K109" s="25"/>
      <c r="L109" s="25"/>
    </row>
    <row r="110" spans="1:15">
      <c r="B110" s="25"/>
      <c r="C110" s="49" t="s">
        <v>44</v>
      </c>
      <c r="D110" s="25"/>
      <c r="E110" s="25"/>
      <c r="F110" s="25"/>
      <c r="G110" s="25"/>
      <c r="H110" s="25"/>
      <c r="I110" s="25"/>
      <c r="J110" s="25"/>
      <c r="K110" s="25"/>
      <c r="L110" s="25"/>
    </row>
    <row r="111" spans="1:15">
      <c r="B111" s="25"/>
      <c r="C111" s="25"/>
      <c r="D111" s="25"/>
      <c r="E111" s="61" t="s">
        <v>45</v>
      </c>
      <c r="F111" s="61"/>
      <c r="G111" s="61"/>
      <c r="H111" s="25"/>
      <c r="I111" s="25"/>
      <c r="J111" s="25"/>
      <c r="K111" s="25"/>
      <c r="L111" s="25"/>
    </row>
    <row r="112" spans="1:15" ht="49.5" customHeight="1">
      <c r="B112" s="25"/>
      <c r="C112" s="25"/>
      <c r="D112" s="62" t="s">
        <v>46</v>
      </c>
      <c r="E112" s="62"/>
      <c r="F112" s="62"/>
      <c r="G112" s="62"/>
      <c r="H112" s="62"/>
      <c r="I112" s="25"/>
      <c r="J112" s="25"/>
      <c r="K112" s="25"/>
      <c r="L112" s="25"/>
    </row>
    <row r="113" spans="1:15">
      <c r="B113" s="25"/>
      <c r="C113" s="25"/>
      <c r="D113" s="25"/>
      <c r="E113" s="25"/>
      <c r="F113" s="25"/>
      <c r="G113" s="25"/>
      <c r="H113" s="25"/>
      <c r="I113" s="25"/>
      <c r="J113" s="25"/>
      <c r="K113" s="25"/>
      <c r="L113" s="25"/>
    </row>
    <row r="114" spans="1:15">
      <c r="B114" s="25"/>
      <c r="C114" s="25"/>
      <c r="D114" s="25"/>
      <c r="E114" s="25"/>
      <c r="F114" s="25"/>
      <c r="G114" s="25"/>
      <c r="H114" s="25"/>
      <c r="I114" s="25"/>
      <c r="J114" s="25"/>
      <c r="K114" s="25"/>
      <c r="L114" s="25"/>
    </row>
    <row r="115" spans="1:15">
      <c r="B115" s="25"/>
      <c r="C115" s="25"/>
      <c r="D115" s="25"/>
      <c r="E115" s="25"/>
      <c r="F115" s="25"/>
      <c r="G115" s="25"/>
      <c r="H115" s="25"/>
      <c r="I115" s="25"/>
      <c r="J115" s="25"/>
      <c r="K115" s="25"/>
      <c r="L115" s="25"/>
    </row>
    <row r="116" spans="1:15">
      <c r="B116" s="25"/>
      <c r="C116" s="25"/>
      <c r="D116" s="25"/>
      <c r="E116" s="25"/>
      <c r="F116" s="25"/>
      <c r="G116" s="25"/>
      <c r="H116" s="25"/>
      <c r="I116" s="25"/>
      <c r="J116" s="25"/>
      <c r="K116" s="25"/>
      <c r="L116" s="25"/>
    </row>
    <row r="117" spans="1:15" s="6" customFormat="1" ht="93" customHeight="1">
      <c r="A117" s="7"/>
      <c r="B117" s="7"/>
      <c r="C117" s="63" t="s">
        <v>62</v>
      </c>
      <c r="D117" s="63"/>
      <c r="E117" s="63"/>
      <c r="F117" s="63"/>
      <c r="G117" s="63"/>
      <c r="H117" s="63"/>
      <c r="I117" s="7"/>
      <c r="J117" s="7"/>
      <c r="K117" s="7"/>
      <c r="L117" s="7"/>
      <c r="M117" s="7"/>
      <c r="N117" s="7"/>
      <c r="O117" s="7"/>
    </row>
    <row r="118" spans="1:15">
      <c r="A118" s="27"/>
      <c r="M118" s="27"/>
      <c r="N118" s="27"/>
      <c r="O118" s="27"/>
    </row>
    <row r="119" spans="1:15">
      <c r="A119" s="27"/>
      <c r="M119" s="27"/>
      <c r="N119" s="27"/>
      <c r="O119" s="27"/>
    </row>
    <row r="120" spans="1:15">
      <c r="A120" s="27"/>
      <c r="M120" s="27"/>
      <c r="N120" s="27"/>
      <c r="O120" s="27"/>
    </row>
    <row r="121" spans="1:15">
      <c r="A121" s="27"/>
      <c r="M121" s="27"/>
      <c r="N121" s="27"/>
      <c r="O121" s="27"/>
    </row>
    <row r="122" spans="1:15">
      <c r="A122" s="27"/>
      <c r="M122" s="27"/>
      <c r="N122" s="27"/>
      <c r="O122" s="27"/>
    </row>
    <row r="123" spans="1:15">
      <c r="A123" s="27"/>
      <c r="M123" s="27"/>
      <c r="N123" s="27"/>
      <c r="O123" s="27"/>
    </row>
    <row r="124" spans="1:15">
      <c r="A124" s="27"/>
      <c r="M124" s="27"/>
      <c r="N124" s="27"/>
      <c r="O124" s="27"/>
    </row>
    <row r="125" spans="1:15">
      <c r="A125" s="27"/>
      <c r="M125" s="27"/>
      <c r="N125" s="27"/>
      <c r="O125" s="27"/>
    </row>
    <row r="126" spans="1:15">
      <c r="A126" s="27"/>
      <c r="M126" s="27"/>
      <c r="N126" s="27"/>
      <c r="O126" s="27"/>
    </row>
    <row r="127" spans="1:15">
      <c r="A127" s="27"/>
      <c r="M127" s="27"/>
      <c r="N127" s="27"/>
      <c r="O127" s="27"/>
    </row>
    <row r="128" spans="1:15">
      <c r="A128" s="27"/>
      <c r="M128" s="27"/>
      <c r="N128" s="27"/>
      <c r="O128" s="27"/>
    </row>
    <row r="129" spans="1:15">
      <c r="A129" s="27"/>
      <c r="M129" s="27"/>
      <c r="N129" s="27"/>
      <c r="O129" s="27"/>
    </row>
    <row r="130" spans="1:15">
      <c r="A130" s="27"/>
      <c r="M130" s="27"/>
      <c r="N130" s="27"/>
      <c r="O130" s="27"/>
    </row>
    <row r="131" spans="1:15">
      <c r="A131" s="27"/>
      <c r="M131" s="27"/>
      <c r="N131" s="27"/>
      <c r="O131" s="27"/>
    </row>
    <row r="132" spans="1:15">
      <c r="A132" s="27"/>
      <c r="M132" s="27"/>
      <c r="N132" s="27"/>
      <c r="O132" s="27"/>
    </row>
    <row r="133" spans="1:15">
      <c r="A133" s="27"/>
      <c r="M133" s="27"/>
      <c r="N133" s="27"/>
      <c r="O133" s="27"/>
    </row>
    <row r="134" spans="1:15">
      <c r="A134" s="27"/>
      <c r="M134" s="27"/>
      <c r="N134" s="27"/>
      <c r="O134" s="27"/>
    </row>
    <row r="135" spans="1:15">
      <c r="A135" s="27"/>
      <c r="M135" s="27"/>
      <c r="N135" s="27"/>
      <c r="O135" s="27"/>
    </row>
    <row r="136" spans="1:15">
      <c r="A136" s="27"/>
      <c r="M136" s="27"/>
      <c r="N136" s="27"/>
      <c r="O136" s="27"/>
    </row>
    <row r="137" spans="1:15">
      <c r="A137" s="27"/>
      <c r="M137" s="27"/>
      <c r="N137" s="27"/>
      <c r="O137" s="27"/>
    </row>
    <row r="138" spans="1:15">
      <c r="A138" s="27"/>
      <c r="M138" s="27"/>
      <c r="N138" s="27"/>
      <c r="O138" s="27"/>
    </row>
    <row r="139" spans="1:15">
      <c r="A139" s="27"/>
      <c r="M139" s="27"/>
      <c r="N139" s="27"/>
      <c r="O139" s="27"/>
    </row>
    <row r="140" spans="1:15">
      <c r="A140" s="27"/>
      <c r="M140" s="27"/>
      <c r="N140" s="27"/>
      <c r="O140" s="27"/>
    </row>
    <row r="141" spans="1:15">
      <c r="A141" s="27"/>
      <c r="M141" s="27"/>
      <c r="N141" s="27"/>
      <c r="O141" s="27"/>
    </row>
    <row r="142" spans="1:15">
      <c r="A142" s="27"/>
      <c r="M142" s="27"/>
      <c r="N142" s="27"/>
      <c r="O142" s="27"/>
    </row>
    <row r="143" spans="1:15">
      <c r="A143" s="27"/>
      <c r="M143" s="27"/>
      <c r="N143" s="27"/>
      <c r="O143" s="27"/>
    </row>
    <row r="144" spans="1:15">
      <c r="A144" s="27"/>
      <c r="M144" s="27"/>
      <c r="N144" s="27"/>
      <c r="O144" s="27"/>
    </row>
    <row r="145" spans="1:15">
      <c r="A145" s="27"/>
      <c r="M145" s="27"/>
      <c r="N145" s="27"/>
      <c r="O145" s="27"/>
    </row>
    <row r="146" spans="1:15">
      <c r="A146" s="27"/>
      <c r="M146" s="27"/>
      <c r="N146" s="27"/>
      <c r="O146" s="27"/>
    </row>
    <row r="147" spans="1:15">
      <c r="A147" s="27"/>
      <c r="M147" s="27"/>
      <c r="N147" s="27"/>
      <c r="O147" s="27"/>
    </row>
    <row r="148" spans="1:15">
      <c r="A148" s="27"/>
      <c r="M148" s="27"/>
      <c r="N148" s="27"/>
      <c r="O148" s="27"/>
    </row>
    <row r="149" spans="1:15">
      <c r="A149" s="27"/>
      <c r="M149" s="27"/>
      <c r="N149" s="27"/>
      <c r="O149" s="27"/>
    </row>
    <row r="150" spans="1:15">
      <c r="A150" s="27"/>
      <c r="M150" s="27"/>
      <c r="N150" s="27"/>
      <c r="O150" s="27"/>
    </row>
    <row r="151" spans="1:15">
      <c r="A151" s="27"/>
      <c r="M151" s="27"/>
      <c r="N151" s="27"/>
      <c r="O151" s="27"/>
    </row>
    <row r="152" spans="1:15">
      <c r="A152" s="27"/>
      <c r="M152" s="27"/>
      <c r="N152" s="27"/>
      <c r="O152" s="27"/>
    </row>
    <row r="153" spans="1:15">
      <c r="A153" s="27"/>
      <c r="M153" s="27"/>
      <c r="N153" s="27"/>
      <c r="O153" s="27"/>
    </row>
    <row r="154" spans="1:15">
      <c r="A154" s="27"/>
      <c r="M154" s="27"/>
      <c r="N154" s="27"/>
      <c r="O154" s="27"/>
    </row>
    <row r="155" spans="1:15">
      <c r="A155" s="27"/>
      <c r="M155" s="27"/>
      <c r="N155" s="27"/>
      <c r="O155" s="27"/>
    </row>
    <row r="156" spans="1:15">
      <c r="A156" s="27"/>
      <c r="M156" s="27"/>
      <c r="N156" s="27"/>
      <c r="O156" s="27"/>
    </row>
    <row r="157" spans="1:15">
      <c r="A157" s="27"/>
      <c r="M157" s="27"/>
      <c r="N157" s="27"/>
      <c r="O157" s="27"/>
    </row>
    <row r="158" spans="1:15">
      <c r="A158" s="27"/>
      <c r="M158" s="27"/>
      <c r="N158" s="27"/>
      <c r="O158" s="27"/>
    </row>
    <row r="159" spans="1:15">
      <c r="A159" s="27"/>
      <c r="M159" s="27"/>
      <c r="N159" s="27"/>
      <c r="O159" s="27"/>
    </row>
    <row r="160" spans="1:15">
      <c r="A160" s="27"/>
      <c r="M160" s="27"/>
      <c r="N160" s="27"/>
      <c r="O160" s="27"/>
    </row>
    <row r="161" spans="1:15">
      <c r="A161" s="27"/>
      <c r="M161" s="27"/>
      <c r="N161" s="27"/>
      <c r="O161" s="27"/>
    </row>
    <row r="162" spans="1:15">
      <c r="A162" s="27"/>
      <c r="M162" s="27"/>
      <c r="N162" s="27"/>
      <c r="O162" s="27"/>
    </row>
    <row r="163" spans="1:15">
      <c r="A163" s="27"/>
      <c r="M163" s="27"/>
      <c r="N163" s="27"/>
      <c r="O163" s="27"/>
    </row>
    <row r="164" spans="1:15">
      <c r="A164" s="27"/>
      <c r="M164" s="27"/>
      <c r="N164" s="27"/>
      <c r="O164" s="27"/>
    </row>
    <row r="165" spans="1:15">
      <c r="A165" s="27"/>
      <c r="M165" s="27"/>
      <c r="N165" s="27"/>
      <c r="O165" s="27"/>
    </row>
    <row r="166" spans="1:15">
      <c r="A166" s="27"/>
      <c r="M166" s="27"/>
      <c r="N166" s="27"/>
      <c r="O166" s="27"/>
    </row>
    <row r="167" spans="1:15">
      <c r="A167" s="27"/>
      <c r="M167" s="27"/>
      <c r="N167" s="27"/>
      <c r="O167" s="27"/>
    </row>
    <row r="168" spans="1:15">
      <c r="A168" s="27"/>
      <c r="M168" s="27"/>
      <c r="N168" s="27"/>
      <c r="O168" s="27"/>
    </row>
    <row r="169" spans="1:15">
      <c r="A169" s="27"/>
      <c r="M169" s="27"/>
      <c r="N169" s="27"/>
      <c r="O169" s="27"/>
    </row>
    <row r="170" spans="1:15">
      <c r="A170" s="27"/>
      <c r="M170" s="27"/>
      <c r="N170" s="27"/>
      <c r="O170" s="27"/>
    </row>
    <row r="171" spans="1:15">
      <c r="A171" s="27"/>
      <c r="M171" s="27"/>
      <c r="N171" s="27"/>
      <c r="O171" s="27"/>
    </row>
    <row r="172" spans="1:15">
      <c r="A172" s="27"/>
      <c r="M172" s="27"/>
      <c r="N172" s="27"/>
      <c r="O172" s="27"/>
    </row>
    <row r="173" spans="1:15">
      <c r="A173" s="27"/>
      <c r="M173" s="27"/>
      <c r="N173" s="27"/>
      <c r="O173" s="27"/>
    </row>
    <row r="174" spans="1:15">
      <c r="A174" s="27"/>
      <c r="M174" s="27"/>
      <c r="N174" s="27"/>
      <c r="O174" s="27"/>
    </row>
    <row r="175" spans="1:15">
      <c r="A175" s="27"/>
      <c r="M175" s="27"/>
      <c r="N175" s="27"/>
      <c r="O175" s="27"/>
    </row>
    <row r="176" spans="1:15">
      <c r="A176" s="27"/>
      <c r="M176" s="27"/>
      <c r="N176" s="27"/>
      <c r="O176" s="27"/>
    </row>
    <row r="177" spans="1:15">
      <c r="A177" s="27"/>
      <c r="M177" s="27"/>
      <c r="N177" s="27"/>
      <c r="O177" s="27"/>
    </row>
    <row r="178" spans="1:15">
      <c r="A178" s="27"/>
      <c r="M178" s="27"/>
      <c r="N178" s="27"/>
      <c r="O178" s="27"/>
    </row>
    <row r="179" spans="1:15">
      <c r="A179" s="27"/>
      <c r="M179" s="27"/>
      <c r="N179" s="27"/>
      <c r="O179" s="27"/>
    </row>
    <row r="180" spans="1:15">
      <c r="A180" s="27"/>
      <c r="M180" s="27"/>
      <c r="N180" s="27"/>
      <c r="O180" s="27"/>
    </row>
    <row r="181" spans="1:15">
      <c r="A181" s="27"/>
      <c r="M181" s="27"/>
      <c r="N181" s="27"/>
      <c r="O181" s="27"/>
    </row>
    <row r="182" spans="1:15">
      <c r="A182" s="27"/>
      <c r="M182" s="27"/>
      <c r="N182" s="27"/>
      <c r="O182" s="27"/>
    </row>
    <row r="183" spans="1:15">
      <c r="A183" s="27"/>
      <c r="M183" s="27"/>
      <c r="N183" s="27"/>
      <c r="O183" s="27"/>
    </row>
    <row r="184" spans="1:15">
      <c r="A184" s="27"/>
      <c r="M184" s="27"/>
      <c r="N184" s="27"/>
      <c r="O184" s="27"/>
    </row>
    <row r="185" spans="1:15">
      <c r="A185" s="27"/>
      <c r="M185" s="27"/>
      <c r="N185" s="27"/>
      <c r="O185" s="27"/>
    </row>
    <row r="186" spans="1:15">
      <c r="A186" s="27"/>
      <c r="M186" s="27"/>
      <c r="N186" s="27"/>
      <c r="O186" s="27"/>
    </row>
    <row r="187" spans="1:15">
      <c r="A187" s="27"/>
      <c r="M187" s="27"/>
      <c r="N187" s="27"/>
      <c r="O187" s="27"/>
    </row>
    <row r="188" spans="1:15">
      <c r="A188" s="27"/>
      <c r="M188" s="27"/>
      <c r="N188" s="27"/>
      <c r="O188" s="27"/>
    </row>
    <row r="189" spans="1:15">
      <c r="A189" s="27"/>
      <c r="M189" s="27"/>
      <c r="N189" s="27"/>
      <c r="O189" s="27"/>
    </row>
    <row r="190" spans="1:15">
      <c r="A190" s="27"/>
      <c r="M190" s="27"/>
      <c r="N190" s="27"/>
      <c r="O190" s="27"/>
    </row>
    <row r="191" spans="1:15">
      <c r="A191" s="27"/>
      <c r="M191" s="27"/>
      <c r="N191" s="27"/>
      <c r="O191" s="27"/>
    </row>
    <row r="192" spans="1:15">
      <c r="A192" s="27"/>
      <c r="M192" s="27"/>
      <c r="N192" s="27"/>
      <c r="O192" s="27"/>
    </row>
    <row r="193" spans="1:15">
      <c r="A193" s="27"/>
      <c r="M193" s="27"/>
      <c r="N193" s="27"/>
      <c r="O193" s="27"/>
    </row>
    <row r="194" spans="1:15">
      <c r="A194" s="27"/>
      <c r="M194" s="27"/>
      <c r="N194" s="27"/>
      <c r="O194" s="27"/>
    </row>
    <row r="195" spans="1:15">
      <c r="A195" s="27"/>
      <c r="M195" s="27"/>
      <c r="N195" s="27"/>
      <c r="O195" s="27"/>
    </row>
    <row r="196" spans="1:15">
      <c r="A196" s="27"/>
      <c r="M196" s="27"/>
      <c r="N196" s="27"/>
      <c r="O196" s="27"/>
    </row>
    <row r="197" spans="1:15">
      <c r="A197" s="27"/>
      <c r="M197" s="27"/>
      <c r="N197" s="27"/>
      <c r="O197" s="27"/>
    </row>
    <row r="198" spans="1:15">
      <c r="A198" s="27"/>
      <c r="M198" s="27"/>
      <c r="N198" s="27"/>
      <c r="O198" s="27"/>
    </row>
    <row r="199" spans="1:15">
      <c r="A199" s="27"/>
      <c r="M199" s="27"/>
      <c r="N199" s="27"/>
      <c r="O199" s="27"/>
    </row>
    <row r="200" spans="1:15">
      <c r="A200" s="27"/>
      <c r="M200" s="27"/>
      <c r="N200" s="27"/>
      <c r="O200" s="27"/>
    </row>
    <row r="201" spans="1:15">
      <c r="A201" s="27"/>
      <c r="M201" s="27"/>
      <c r="N201" s="27"/>
      <c r="O201" s="27"/>
    </row>
    <row r="202" spans="1:15">
      <c r="A202" s="27"/>
      <c r="M202" s="27"/>
      <c r="N202" s="27"/>
      <c r="O202" s="27"/>
    </row>
    <row r="203" spans="1:15">
      <c r="A203" s="27"/>
      <c r="M203" s="27"/>
      <c r="N203" s="27"/>
      <c r="O203" s="27"/>
    </row>
    <row r="204" spans="1:15">
      <c r="A204" s="27"/>
      <c r="M204" s="27"/>
      <c r="N204" s="27"/>
      <c r="O204" s="27"/>
    </row>
    <row r="205" spans="1:15">
      <c r="A205" s="27"/>
      <c r="M205" s="27"/>
      <c r="N205" s="27"/>
      <c r="O205" s="27"/>
    </row>
    <row r="206" spans="1:15">
      <c r="A206" s="27"/>
      <c r="M206" s="27"/>
      <c r="N206" s="27"/>
      <c r="O206" s="27"/>
    </row>
    <row r="207" spans="1:15">
      <c r="A207" s="27"/>
      <c r="M207" s="27"/>
      <c r="N207" s="27"/>
      <c r="O207" s="27"/>
    </row>
    <row r="208" spans="1:15">
      <c r="A208" s="27"/>
      <c r="M208" s="27"/>
      <c r="N208" s="27"/>
      <c r="O208" s="27"/>
    </row>
    <row r="209" spans="1:15">
      <c r="A209" s="27"/>
      <c r="M209" s="27"/>
      <c r="N209" s="27"/>
      <c r="O209" s="27"/>
    </row>
    <row r="210" spans="1:15">
      <c r="A210" s="27"/>
      <c r="M210" s="27"/>
      <c r="N210" s="27"/>
      <c r="O210" s="27"/>
    </row>
    <row r="211" spans="1:15">
      <c r="A211" s="27"/>
      <c r="M211" s="27"/>
      <c r="N211" s="27"/>
      <c r="O211" s="27"/>
    </row>
    <row r="212" spans="1:15">
      <c r="A212" s="27"/>
      <c r="M212" s="27"/>
      <c r="N212" s="27"/>
      <c r="O212" s="27"/>
    </row>
    <row r="213" spans="1:15">
      <c r="A213" s="27"/>
      <c r="M213" s="27"/>
      <c r="N213" s="27"/>
      <c r="O213" s="27"/>
    </row>
    <row r="214" spans="1:15">
      <c r="A214" s="27"/>
      <c r="M214" s="27"/>
      <c r="N214" s="27"/>
      <c r="O214" s="27"/>
    </row>
    <row r="215" spans="1:15">
      <c r="A215" s="27"/>
      <c r="M215" s="27"/>
      <c r="N215" s="27"/>
      <c r="O215" s="27"/>
    </row>
    <row r="216" spans="1:15">
      <c r="A216" s="27"/>
      <c r="M216" s="27"/>
      <c r="N216" s="27"/>
      <c r="O216" s="27"/>
    </row>
    <row r="217" spans="1:15">
      <c r="A217" s="27"/>
      <c r="M217" s="27"/>
      <c r="N217" s="27"/>
      <c r="O217" s="27"/>
    </row>
    <row r="218" spans="1:15">
      <c r="A218" s="27"/>
      <c r="M218" s="27"/>
      <c r="N218" s="27"/>
      <c r="O218" s="27"/>
    </row>
    <row r="219" spans="1:15">
      <c r="A219" s="27"/>
      <c r="M219" s="27"/>
      <c r="N219" s="27"/>
      <c r="O219" s="27"/>
    </row>
    <row r="220" spans="1:15">
      <c r="A220" s="27"/>
      <c r="M220" s="27"/>
      <c r="N220" s="27"/>
      <c r="O220" s="27"/>
    </row>
  </sheetData>
  <protectedRanges>
    <protectedRange sqref="D65:K65" name="Rozstęp6_1"/>
    <protectedRange sqref="F2" name="Rozstęp1_1_1"/>
    <protectedRange sqref="J46:K47" name="Rozstęp21_1_1"/>
    <protectedRange sqref="D43:E43" name="Rozstęp17_1_1"/>
    <protectedRange sqref="G42:H42 J42:K42" name="Rozstęp15_1_1"/>
    <protectedRange sqref="D31:G31 D62:G62 D74:G74" name="Rozstęp4_1"/>
    <protectedRange sqref="F39 D41:E41" name="Rozstęp14_1_1"/>
    <protectedRange sqref="G44:H44 J44:K44" name="Rozstęp18_1_1"/>
    <protectedRange sqref="D45:E45 D47:E47 G46:H47" name="Rozstęp20_1_1"/>
    <protectedRange sqref="D84:K84" name="Rozstęp34_2_1"/>
    <protectedRange sqref="D82:F82" name="Rozstęp32_2_1"/>
    <protectedRange sqref="D77:K81" name="Rozstęp6_2_1"/>
    <protectedRange sqref="G83:K83" name="Rozstęp33_2_1"/>
    <protectedRange sqref="G85 I85:J85" name="Rozstęp35_1_1"/>
    <protectedRange sqref="D86:K87" name="Rozstęp37_2_1"/>
    <protectedRange sqref="C109" name="Rozstęp39_1_1"/>
  </protectedRanges>
  <mergeCells count="51">
    <mergeCell ref="C117:H117"/>
    <mergeCell ref="C94:L94"/>
    <mergeCell ref="C95:L95"/>
    <mergeCell ref="C96:L96"/>
    <mergeCell ref="B99:K99"/>
    <mergeCell ref="E111:G111"/>
    <mergeCell ref="D112:H112"/>
    <mergeCell ref="B101:D101"/>
    <mergeCell ref="F101:G101"/>
    <mergeCell ref="C93:L93"/>
    <mergeCell ref="B62:B63"/>
    <mergeCell ref="C62:C63"/>
    <mergeCell ref="D62:K62"/>
    <mergeCell ref="L62:L63"/>
    <mergeCell ref="C70:H70"/>
    <mergeCell ref="B72:L72"/>
    <mergeCell ref="B74:B75"/>
    <mergeCell ref="C74:C75"/>
    <mergeCell ref="D74:K74"/>
    <mergeCell ref="L74:L75"/>
    <mergeCell ref="C92:L92"/>
    <mergeCell ref="C59:L59"/>
    <mergeCell ref="C23:E23"/>
    <mergeCell ref="B29:L29"/>
    <mergeCell ref="B31:B32"/>
    <mergeCell ref="C31:C32"/>
    <mergeCell ref="D31:K31"/>
    <mergeCell ref="L31:L32"/>
    <mergeCell ref="C52:H52"/>
    <mergeCell ref="C54:L54"/>
    <mergeCell ref="C56:L56"/>
    <mergeCell ref="C57:L57"/>
    <mergeCell ref="C58:L58"/>
    <mergeCell ref="C22:E22"/>
    <mergeCell ref="B9:L9"/>
    <mergeCell ref="B11:C11"/>
    <mergeCell ref="B12:C12"/>
    <mergeCell ref="B14:C14"/>
    <mergeCell ref="C15:E15"/>
    <mergeCell ref="C16:E16"/>
    <mergeCell ref="C17:E17"/>
    <mergeCell ref="C18:E18"/>
    <mergeCell ref="C19:E19"/>
    <mergeCell ref="C20:E20"/>
    <mergeCell ref="C21:E21"/>
    <mergeCell ref="A6:B6"/>
    <mergeCell ref="F2:L2"/>
    <mergeCell ref="A3:C3"/>
    <mergeCell ref="A4:C4"/>
    <mergeCell ref="F4:J4"/>
    <mergeCell ref="A5:B5"/>
  </mergeCells>
  <dataValidations count="1">
    <dataValidation type="date" operator="greaterThan" allowBlank="1" showInputMessage="1" showErrorMessage="1" sqref="C109">
      <formula1>44927</formula1>
    </dataValidation>
  </dataValidations>
  <pageMargins left="0.7" right="0.7" top="0.75" bottom="0.75" header="0.3" footer="0.3"/>
  <pageSetup paperSize="9" scale="4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U220"/>
  <sheetViews>
    <sheetView zoomScale="90" zoomScaleNormal="90" workbookViewId="0">
      <selection activeCell="B18" sqref="B18"/>
    </sheetView>
  </sheetViews>
  <sheetFormatPr defaultRowHeight="12.75"/>
  <cols>
    <col min="1" max="1" width="4" style="25" customWidth="1"/>
    <col min="2" max="2" width="6" style="27" customWidth="1"/>
    <col min="3" max="3" width="63.5" style="27" customWidth="1"/>
    <col min="4" max="4" width="16.5" style="27" customWidth="1"/>
    <col min="5" max="12" width="16.375" style="27" customWidth="1"/>
    <col min="13" max="15" width="9.125" style="25" customWidth="1"/>
    <col min="16" max="16384" width="9" style="27"/>
  </cols>
  <sheetData>
    <row r="1" spans="1:21">
      <c r="B1" s="25"/>
      <c r="C1" s="25"/>
      <c r="D1" s="25"/>
      <c r="E1" s="25"/>
      <c r="F1" s="25"/>
      <c r="G1" s="25"/>
      <c r="H1" s="25"/>
      <c r="I1" s="25"/>
      <c r="J1" s="25"/>
      <c r="K1" s="25"/>
      <c r="L1" s="26" t="s">
        <v>0</v>
      </c>
      <c r="N1" s="27"/>
      <c r="O1" s="27"/>
    </row>
    <row r="2" spans="1:21">
      <c r="A2" s="27"/>
      <c r="B2" s="28"/>
      <c r="C2" s="28"/>
      <c r="D2" s="28"/>
      <c r="E2" s="29"/>
      <c r="F2" s="87"/>
      <c r="G2" s="87"/>
      <c r="H2" s="87"/>
      <c r="I2" s="87"/>
      <c r="J2" s="87"/>
      <c r="K2" s="87"/>
      <c r="L2" s="87"/>
      <c r="M2" s="27"/>
      <c r="N2" s="27"/>
      <c r="O2" s="27"/>
    </row>
    <row r="3" spans="1:21" ht="13.5" thickBot="1">
      <c r="A3" s="88" t="s">
        <v>1</v>
      </c>
      <c r="B3" s="88"/>
      <c r="C3" s="88"/>
      <c r="F3" s="30"/>
      <c r="M3" s="27"/>
      <c r="N3" s="27"/>
      <c r="O3" s="27"/>
    </row>
    <row r="4" spans="1:21" ht="59.25" customHeight="1" thickBot="1">
      <c r="A4" s="89"/>
      <c r="B4" s="90"/>
      <c r="C4" s="91"/>
      <c r="D4" s="28"/>
      <c r="E4" s="29"/>
      <c r="F4" s="87"/>
      <c r="G4" s="87"/>
      <c r="H4" s="87"/>
      <c r="I4" s="87"/>
      <c r="J4" s="87"/>
      <c r="M4" s="27"/>
      <c r="N4" s="27"/>
      <c r="O4" s="27"/>
    </row>
    <row r="5" spans="1:21" ht="13.5" thickBot="1">
      <c r="A5" s="88" t="s">
        <v>2</v>
      </c>
      <c r="B5" s="88"/>
      <c r="F5" s="30"/>
      <c r="M5" s="27"/>
      <c r="N5" s="27"/>
      <c r="O5" s="27"/>
    </row>
    <row r="6" spans="1:21" ht="48" customHeight="1" thickBot="1">
      <c r="A6" s="92"/>
      <c r="B6" s="93"/>
      <c r="C6" s="31"/>
      <c r="D6" s="31"/>
      <c r="E6" s="25"/>
      <c r="F6" s="25"/>
      <c r="G6" s="25"/>
      <c r="H6" s="25"/>
      <c r="I6" s="25"/>
      <c r="J6" s="25"/>
      <c r="K6" s="25"/>
      <c r="L6" s="25"/>
      <c r="N6" s="27"/>
      <c r="O6" s="27"/>
    </row>
    <row r="7" spans="1:21">
      <c r="B7" s="26"/>
      <c r="C7" s="25"/>
      <c r="D7" s="25"/>
      <c r="E7" s="25"/>
      <c r="F7" s="25"/>
      <c r="G7" s="25"/>
      <c r="H7" s="25"/>
      <c r="I7" s="25"/>
      <c r="J7" s="25"/>
      <c r="K7" s="25"/>
      <c r="L7" s="25"/>
    </row>
    <row r="8" spans="1:21">
      <c r="B8" s="25"/>
      <c r="C8" s="25"/>
      <c r="D8" s="25"/>
      <c r="E8" s="25"/>
      <c r="F8" s="25"/>
      <c r="G8" s="25"/>
      <c r="H8" s="25"/>
      <c r="I8" s="25"/>
      <c r="J8" s="25"/>
      <c r="K8" s="25"/>
      <c r="L8" s="25"/>
    </row>
    <row r="9" spans="1:21" ht="39" customHeight="1">
      <c r="B9" s="83" t="s">
        <v>63</v>
      </c>
      <c r="C9" s="84"/>
      <c r="D9" s="84"/>
      <c r="E9" s="84"/>
      <c r="F9" s="84"/>
      <c r="G9" s="84"/>
      <c r="H9" s="84"/>
      <c r="I9" s="84"/>
      <c r="J9" s="84"/>
      <c r="K9" s="84"/>
      <c r="L9" s="85"/>
      <c r="M9" s="26"/>
      <c r="N9" s="26"/>
      <c r="O9" s="26"/>
      <c r="P9" s="30"/>
      <c r="Q9" s="30"/>
      <c r="R9" s="30"/>
      <c r="S9" s="30"/>
      <c r="T9" s="30"/>
      <c r="U9" s="30"/>
    </row>
    <row r="10" spans="1:21">
      <c r="B10" s="25"/>
      <c r="C10" s="25"/>
      <c r="D10" s="25"/>
      <c r="E10" s="25"/>
      <c r="F10" s="25"/>
      <c r="G10" s="25"/>
      <c r="H10" s="25"/>
      <c r="I10" s="25"/>
      <c r="J10" s="25"/>
      <c r="K10" s="25"/>
      <c r="L10" s="25"/>
    </row>
    <row r="11" spans="1:21">
      <c r="A11" s="5"/>
      <c r="B11" s="94" t="s">
        <v>3</v>
      </c>
      <c r="C11" s="95"/>
      <c r="D11" s="25"/>
      <c r="E11" s="25"/>
      <c r="F11" s="25"/>
      <c r="G11" s="25"/>
      <c r="H11" s="25"/>
      <c r="I11" s="25"/>
      <c r="J11" s="25"/>
      <c r="K11" s="25"/>
      <c r="L11" s="25"/>
      <c r="N11" s="27"/>
      <c r="O11" s="27"/>
    </row>
    <row r="12" spans="1:21">
      <c r="A12" s="32"/>
      <c r="B12" s="94" t="s">
        <v>4</v>
      </c>
      <c r="C12" s="95"/>
      <c r="E12" s="25"/>
      <c r="F12" s="25"/>
      <c r="G12" s="25"/>
      <c r="H12" s="25"/>
      <c r="I12" s="25"/>
      <c r="J12" s="25"/>
      <c r="K12" s="25"/>
      <c r="L12" s="25"/>
      <c r="N12" s="27"/>
      <c r="O12" s="27"/>
    </row>
    <row r="13" spans="1:21">
      <c r="A13" s="33"/>
      <c r="B13" s="34"/>
      <c r="C13" s="35"/>
      <c r="E13" s="25"/>
      <c r="F13" s="25"/>
      <c r="G13" s="25"/>
      <c r="H13" s="25"/>
      <c r="I13" s="25"/>
      <c r="J13" s="25"/>
      <c r="K13" s="25"/>
      <c r="L13" s="25"/>
      <c r="N13" s="27"/>
      <c r="O13" s="27"/>
    </row>
    <row r="14" spans="1:21" ht="30" customHeight="1">
      <c r="A14" s="27"/>
      <c r="B14" s="95" t="s">
        <v>56</v>
      </c>
      <c r="C14" s="95"/>
      <c r="D14" s="36"/>
      <c r="E14" s="36"/>
      <c r="F14" s="36"/>
      <c r="G14" s="36"/>
      <c r="H14" s="36"/>
      <c r="I14" s="36"/>
      <c r="J14" s="36"/>
      <c r="K14" s="36"/>
      <c r="L14" s="36"/>
      <c r="M14" s="36"/>
      <c r="N14" s="36"/>
      <c r="O14" s="36"/>
      <c r="P14" s="36"/>
      <c r="Q14" s="36"/>
    </row>
    <row r="15" spans="1:21" ht="20.100000000000001" customHeight="1">
      <c r="A15" s="27"/>
      <c r="B15" s="37"/>
      <c r="C15" s="81" t="s">
        <v>47</v>
      </c>
      <c r="D15" s="82"/>
      <c r="E15" s="82"/>
      <c r="F15" s="38"/>
      <c r="G15" s="38"/>
      <c r="H15" s="38"/>
      <c r="I15" s="38"/>
      <c r="J15" s="38"/>
      <c r="K15" s="38"/>
      <c r="L15" s="38"/>
      <c r="M15" s="38"/>
      <c r="N15" s="38"/>
      <c r="O15" s="38"/>
      <c r="P15" s="38"/>
      <c r="Q15" s="38"/>
      <c r="R15" s="38"/>
      <c r="S15" s="38"/>
    </row>
    <row r="16" spans="1:21" ht="20.100000000000001" customHeight="1">
      <c r="A16" s="27"/>
      <c r="B16" s="37"/>
      <c r="C16" s="81" t="s">
        <v>48</v>
      </c>
      <c r="D16" s="82"/>
      <c r="E16" s="82"/>
      <c r="F16" s="38"/>
      <c r="G16" s="38"/>
      <c r="H16" s="38"/>
      <c r="I16" s="38"/>
      <c r="J16" s="38"/>
      <c r="K16" s="38"/>
      <c r="L16" s="38"/>
      <c r="M16" s="38"/>
      <c r="N16" s="38"/>
      <c r="O16" s="38"/>
      <c r="P16" s="38"/>
      <c r="Q16" s="38"/>
      <c r="R16" s="38"/>
      <c r="S16" s="38"/>
    </row>
    <row r="17" spans="1:21" ht="20.100000000000001" customHeight="1">
      <c r="A17" s="27"/>
      <c r="B17" s="37"/>
      <c r="C17" s="81" t="s">
        <v>49</v>
      </c>
      <c r="D17" s="82"/>
      <c r="E17" s="82"/>
      <c r="F17" s="38"/>
      <c r="G17" s="38"/>
      <c r="H17" s="38"/>
      <c r="I17" s="38"/>
      <c r="J17" s="38"/>
      <c r="K17" s="38"/>
      <c r="L17" s="38"/>
      <c r="M17" s="38"/>
      <c r="N17" s="38"/>
      <c r="O17" s="38"/>
      <c r="P17" s="38"/>
      <c r="Q17" s="38"/>
      <c r="R17" s="38"/>
      <c r="S17" s="38"/>
    </row>
    <row r="18" spans="1:21" ht="20.100000000000001" customHeight="1">
      <c r="A18" s="27"/>
      <c r="B18" s="37" t="s">
        <v>59</v>
      </c>
      <c r="C18" s="81" t="s">
        <v>50</v>
      </c>
      <c r="D18" s="82"/>
      <c r="E18" s="82"/>
      <c r="F18" s="38"/>
      <c r="G18" s="38"/>
      <c r="H18" s="38"/>
      <c r="I18" s="38"/>
      <c r="J18" s="38"/>
      <c r="K18" s="38"/>
      <c r="L18" s="38"/>
      <c r="M18" s="38"/>
      <c r="N18" s="38"/>
      <c r="O18" s="38"/>
      <c r="P18" s="38"/>
      <c r="Q18" s="38"/>
      <c r="R18" s="38"/>
      <c r="S18" s="38"/>
    </row>
    <row r="19" spans="1:21" ht="20.100000000000001" customHeight="1">
      <c r="A19" s="27"/>
      <c r="B19" s="37"/>
      <c r="C19" s="81" t="s">
        <v>51</v>
      </c>
      <c r="D19" s="82"/>
      <c r="E19" s="82"/>
      <c r="F19" s="38"/>
      <c r="G19" s="38"/>
      <c r="H19" s="38"/>
      <c r="I19" s="38"/>
      <c r="J19" s="38"/>
      <c r="K19" s="38"/>
      <c r="L19" s="38"/>
      <c r="M19" s="38"/>
      <c r="N19" s="38"/>
      <c r="O19" s="38"/>
      <c r="P19" s="38"/>
      <c r="Q19" s="38"/>
      <c r="R19" s="38"/>
      <c r="S19" s="38"/>
    </row>
    <row r="20" spans="1:21" ht="28.5" customHeight="1">
      <c r="A20" s="27"/>
      <c r="B20" s="37"/>
      <c r="C20" s="81" t="s">
        <v>55</v>
      </c>
      <c r="D20" s="82"/>
      <c r="E20" s="82"/>
      <c r="F20" s="38"/>
      <c r="G20" s="38"/>
      <c r="H20" s="38"/>
      <c r="I20" s="38"/>
      <c r="J20" s="38"/>
      <c r="K20" s="38"/>
      <c r="L20" s="38"/>
      <c r="M20" s="38"/>
      <c r="N20" s="38"/>
      <c r="O20" s="38"/>
      <c r="P20" s="38"/>
      <c r="Q20" s="38"/>
      <c r="R20" s="38"/>
      <c r="S20" s="38"/>
      <c r="T20" s="38"/>
      <c r="U20" s="38"/>
    </row>
    <row r="21" spans="1:21" ht="20.100000000000001" customHeight="1">
      <c r="A21" s="27"/>
      <c r="B21" s="37"/>
      <c r="C21" s="81" t="s">
        <v>52</v>
      </c>
      <c r="D21" s="82"/>
      <c r="E21" s="82"/>
      <c r="F21" s="38"/>
      <c r="G21" s="38"/>
      <c r="H21" s="38"/>
      <c r="I21" s="38"/>
      <c r="J21" s="38"/>
      <c r="K21" s="38"/>
      <c r="L21" s="38"/>
      <c r="M21" s="38"/>
      <c r="N21" s="38"/>
      <c r="O21" s="38"/>
      <c r="P21" s="38"/>
      <c r="Q21" s="38"/>
      <c r="R21" s="38"/>
      <c r="S21" s="38"/>
    </row>
    <row r="22" spans="1:21" ht="20.100000000000001" customHeight="1">
      <c r="A22" s="27"/>
      <c r="B22" s="37"/>
      <c r="C22" s="81" t="s">
        <v>53</v>
      </c>
      <c r="D22" s="82"/>
      <c r="E22" s="82"/>
      <c r="F22" s="38"/>
      <c r="G22" s="38"/>
      <c r="H22" s="38"/>
      <c r="I22" s="38"/>
      <c r="J22" s="38"/>
      <c r="K22" s="38"/>
      <c r="L22" s="38"/>
      <c r="M22" s="38"/>
      <c r="N22" s="38"/>
      <c r="O22" s="38"/>
      <c r="P22" s="38"/>
      <c r="Q22" s="38"/>
      <c r="R22" s="38"/>
      <c r="S22" s="38"/>
    </row>
    <row r="23" spans="1:21" ht="20.100000000000001" customHeight="1">
      <c r="A23" s="27"/>
      <c r="B23" s="37"/>
      <c r="C23" s="81" t="s">
        <v>54</v>
      </c>
      <c r="D23" s="82"/>
      <c r="E23" s="82"/>
      <c r="F23" s="38"/>
      <c r="G23" s="38"/>
      <c r="H23" s="38"/>
      <c r="I23" s="38"/>
      <c r="J23" s="38"/>
      <c r="K23" s="38"/>
      <c r="L23" s="38"/>
      <c r="M23" s="38"/>
      <c r="N23" s="38"/>
      <c r="O23" s="38"/>
      <c r="P23" s="38"/>
      <c r="Q23" s="38"/>
      <c r="R23" s="38"/>
      <c r="S23" s="38"/>
    </row>
    <row r="24" spans="1:21">
      <c r="A24" s="33"/>
      <c r="B24" s="34"/>
      <c r="C24" s="35"/>
      <c r="E24" s="25"/>
      <c r="F24" s="25"/>
      <c r="G24" s="25"/>
      <c r="H24" s="25"/>
      <c r="I24" s="25"/>
      <c r="J24" s="25"/>
      <c r="K24" s="25"/>
      <c r="L24" s="25"/>
      <c r="N24" s="27"/>
      <c r="O24" s="27"/>
    </row>
    <row r="25" spans="1:21" ht="6.75" customHeight="1">
      <c r="B25" s="39"/>
      <c r="C25" s="39"/>
      <c r="D25" s="25"/>
      <c r="E25" s="25"/>
      <c r="F25" s="25"/>
      <c r="G25" s="25"/>
      <c r="H25" s="25"/>
      <c r="I25" s="25"/>
      <c r="J25" s="25"/>
      <c r="K25" s="25"/>
      <c r="L25" s="25"/>
    </row>
    <row r="26" spans="1:21" s="6" customFormat="1" ht="12.6" customHeight="1">
      <c r="A26" s="7"/>
      <c r="B26" s="1" t="s">
        <v>60</v>
      </c>
      <c r="C26" s="58" t="s">
        <v>5</v>
      </c>
      <c r="D26" s="7"/>
      <c r="E26" s="7"/>
      <c r="F26" s="7"/>
      <c r="G26" s="7"/>
      <c r="H26" s="7"/>
      <c r="I26" s="7"/>
      <c r="J26" s="7"/>
      <c r="K26" s="7"/>
      <c r="L26" s="7"/>
      <c r="M26" s="7"/>
      <c r="N26" s="7"/>
      <c r="O26" s="7"/>
    </row>
    <row r="27" spans="1:21">
      <c r="B27" s="40"/>
      <c r="C27" s="41"/>
      <c r="D27" s="25"/>
      <c r="E27" s="25"/>
      <c r="F27" s="25"/>
      <c r="G27" s="25"/>
      <c r="H27" s="25"/>
      <c r="I27" s="25"/>
      <c r="J27" s="25"/>
      <c r="K27" s="25"/>
      <c r="L27" s="25"/>
    </row>
    <row r="28" spans="1:21">
      <c r="B28" s="40"/>
      <c r="C28" s="41"/>
      <c r="D28" s="25"/>
      <c r="E28" s="25"/>
      <c r="F28" s="25"/>
      <c r="G28" s="25"/>
      <c r="H28" s="25"/>
      <c r="I28" s="25"/>
      <c r="J28" s="25"/>
      <c r="K28" s="25"/>
      <c r="L28" s="25"/>
    </row>
    <row r="29" spans="1:21" ht="37.5" customHeight="1">
      <c r="B29" s="71" t="s">
        <v>6</v>
      </c>
      <c r="C29" s="71"/>
      <c r="D29" s="71"/>
      <c r="E29" s="71"/>
      <c r="F29" s="71"/>
      <c r="G29" s="71"/>
      <c r="H29" s="71"/>
      <c r="I29" s="71"/>
      <c r="J29" s="71"/>
      <c r="K29" s="71"/>
      <c r="L29" s="71"/>
    </row>
    <row r="30" spans="1:21">
      <c r="B30" s="25"/>
      <c r="C30" s="25"/>
      <c r="D30" s="25"/>
      <c r="E30" s="25"/>
      <c r="F30" s="25"/>
      <c r="G30" s="25"/>
      <c r="H30" s="25"/>
      <c r="I30" s="25"/>
      <c r="J30" s="25"/>
      <c r="K30" s="25"/>
      <c r="L30" s="25"/>
    </row>
    <row r="31" spans="1:21" s="54" customFormat="1" ht="24" customHeight="1">
      <c r="A31" s="53"/>
      <c r="B31" s="72" t="s">
        <v>7</v>
      </c>
      <c r="C31" s="79" t="s">
        <v>64</v>
      </c>
      <c r="D31" s="74" t="s">
        <v>96</v>
      </c>
      <c r="E31" s="75"/>
      <c r="F31" s="75"/>
      <c r="G31" s="75"/>
      <c r="H31" s="75"/>
      <c r="I31" s="75"/>
      <c r="J31" s="75"/>
      <c r="K31" s="75"/>
      <c r="L31" s="72" t="s">
        <v>9</v>
      </c>
      <c r="M31" s="53"/>
      <c r="N31" s="53"/>
      <c r="O31" s="53"/>
    </row>
    <row r="32" spans="1:21" s="54" customFormat="1" ht="18.75" customHeight="1">
      <c r="A32" s="53"/>
      <c r="B32" s="72"/>
      <c r="C32" s="80"/>
      <c r="D32" s="8" t="s">
        <v>10</v>
      </c>
      <c r="E32" s="8" t="s">
        <v>11</v>
      </c>
      <c r="F32" s="8" t="s">
        <v>12</v>
      </c>
      <c r="G32" s="8" t="s">
        <v>13</v>
      </c>
      <c r="H32" s="8" t="s">
        <v>14</v>
      </c>
      <c r="I32" s="8" t="s">
        <v>15</v>
      </c>
      <c r="J32" s="8" t="s">
        <v>16</v>
      </c>
      <c r="K32" s="8" t="s">
        <v>17</v>
      </c>
      <c r="L32" s="72"/>
      <c r="M32" s="53"/>
      <c r="N32" s="53"/>
      <c r="O32" s="53"/>
    </row>
    <row r="33" spans="1:15" s="54" customFormat="1" ht="15">
      <c r="A33" s="53"/>
      <c r="B33" s="8">
        <v>1</v>
      </c>
      <c r="C33" s="8">
        <v>2</v>
      </c>
      <c r="D33" s="8">
        <v>3</v>
      </c>
      <c r="E33" s="8">
        <v>4</v>
      </c>
      <c r="F33" s="9">
        <v>5</v>
      </c>
      <c r="G33" s="8">
        <v>6</v>
      </c>
      <c r="H33" s="9">
        <v>7</v>
      </c>
      <c r="I33" s="8">
        <v>8</v>
      </c>
      <c r="J33" s="8">
        <v>9</v>
      </c>
      <c r="K33" s="8">
        <v>10</v>
      </c>
      <c r="L33" s="8">
        <v>11</v>
      </c>
      <c r="M33" s="53"/>
      <c r="N33" s="53"/>
      <c r="O33" s="53"/>
    </row>
    <row r="34" spans="1:15" s="54" customFormat="1" ht="33.75" customHeight="1">
      <c r="A34" s="53"/>
      <c r="B34" s="8">
        <v>1</v>
      </c>
      <c r="C34" s="10" t="s">
        <v>65</v>
      </c>
      <c r="D34" s="11"/>
      <c r="E34" s="11"/>
      <c r="F34" s="12"/>
      <c r="G34" s="13"/>
      <c r="H34" s="13"/>
      <c r="I34" s="12"/>
      <c r="J34" s="14"/>
      <c r="K34" s="14"/>
      <c r="L34" s="15"/>
      <c r="M34" s="53"/>
      <c r="N34" s="53"/>
      <c r="O34" s="53"/>
    </row>
    <row r="35" spans="1:15" s="54" customFormat="1" ht="225">
      <c r="A35" s="53"/>
      <c r="B35" s="8">
        <v>2</v>
      </c>
      <c r="C35" s="16" t="s">
        <v>66</v>
      </c>
      <c r="D35" s="12"/>
      <c r="E35" s="12"/>
      <c r="F35" s="17"/>
      <c r="G35" s="12"/>
      <c r="H35" s="12"/>
      <c r="I35" s="17"/>
      <c r="J35" s="12"/>
      <c r="K35" s="12"/>
      <c r="L35" s="15"/>
      <c r="M35" s="53"/>
      <c r="N35" s="53"/>
      <c r="O35" s="53"/>
    </row>
    <row r="36" spans="1:15" s="54" customFormat="1" ht="33" customHeight="1">
      <c r="A36" s="53"/>
      <c r="B36" s="8">
        <v>3</v>
      </c>
      <c r="C36" s="10" t="s">
        <v>67</v>
      </c>
      <c r="D36" s="12"/>
      <c r="E36" s="12"/>
      <c r="F36" s="17"/>
      <c r="G36" s="12"/>
      <c r="H36" s="12"/>
      <c r="I36" s="17"/>
      <c r="J36" s="12"/>
      <c r="K36" s="12"/>
      <c r="L36" s="15"/>
      <c r="M36" s="53"/>
      <c r="N36" s="53"/>
      <c r="O36" s="53"/>
    </row>
    <row r="37" spans="1:15" s="54" customFormat="1" ht="120">
      <c r="A37" s="53"/>
      <c r="B37" s="8">
        <v>4</v>
      </c>
      <c r="C37" s="16" t="s">
        <v>68</v>
      </c>
      <c r="D37" s="12"/>
      <c r="E37" s="12"/>
      <c r="F37" s="17"/>
      <c r="G37" s="12"/>
      <c r="H37" s="12"/>
      <c r="I37" s="17"/>
      <c r="J37" s="12"/>
      <c r="K37" s="12"/>
      <c r="L37" s="15"/>
      <c r="M37" s="53"/>
      <c r="N37" s="53"/>
      <c r="O37" s="53"/>
    </row>
    <row r="38" spans="1:15" s="54" customFormat="1" ht="75">
      <c r="A38" s="53"/>
      <c r="B38" s="8">
        <v>5</v>
      </c>
      <c r="C38" s="16" t="s">
        <v>69</v>
      </c>
      <c r="D38" s="12"/>
      <c r="E38" s="12"/>
      <c r="F38" s="17"/>
      <c r="G38" s="12"/>
      <c r="H38" s="12"/>
      <c r="I38" s="17"/>
      <c r="J38" s="12"/>
      <c r="K38" s="12"/>
      <c r="L38" s="15"/>
      <c r="M38" s="53"/>
      <c r="N38" s="53"/>
      <c r="O38" s="53"/>
    </row>
    <row r="39" spans="1:15" s="54" customFormat="1" ht="105">
      <c r="A39" s="53"/>
      <c r="B39" s="8">
        <v>6</v>
      </c>
      <c r="C39" s="16" t="s">
        <v>70</v>
      </c>
      <c r="D39" s="18"/>
      <c r="E39" s="18"/>
      <c r="F39" s="19">
        <f>F34*274.43</f>
        <v>0</v>
      </c>
      <c r="G39" s="18"/>
      <c r="H39" s="18"/>
      <c r="I39" s="18"/>
      <c r="J39" s="18"/>
      <c r="K39" s="18"/>
      <c r="L39" s="20">
        <f t="shared" ref="L39:L47" si="0">SUM(D39:K39)</f>
        <v>0</v>
      </c>
      <c r="M39" s="53"/>
      <c r="N39" s="53"/>
      <c r="O39" s="53"/>
    </row>
    <row r="40" spans="1:15" s="54" customFormat="1" ht="75">
      <c r="A40" s="53"/>
      <c r="B40" s="8">
        <v>7</v>
      </c>
      <c r="C40" s="16" t="s">
        <v>71</v>
      </c>
      <c r="D40" s="18"/>
      <c r="E40" s="18"/>
      <c r="F40" s="18"/>
      <c r="G40" s="18"/>
      <c r="H40" s="18"/>
      <c r="I40" s="19">
        <f>I34*494.8</f>
        <v>0</v>
      </c>
      <c r="J40" s="18"/>
      <c r="K40" s="18"/>
      <c r="L40" s="20">
        <f t="shared" si="0"/>
        <v>0</v>
      </c>
      <c r="M40" s="53"/>
      <c r="N40" s="53"/>
      <c r="O40" s="53"/>
    </row>
    <row r="41" spans="1:15" s="54" customFormat="1" ht="105">
      <c r="A41" s="53"/>
      <c r="B41" s="8">
        <v>8</v>
      </c>
      <c r="C41" s="16" t="s">
        <v>72</v>
      </c>
      <c r="D41" s="19">
        <f>D35*274.43</f>
        <v>0</v>
      </c>
      <c r="E41" s="19">
        <f>E35*274.43</f>
        <v>0</v>
      </c>
      <c r="F41" s="18"/>
      <c r="G41" s="18"/>
      <c r="H41" s="18"/>
      <c r="I41" s="18"/>
      <c r="J41" s="18"/>
      <c r="K41" s="18"/>
      <c r="L41" s="20">
        <f t="shared" si="0"/>
        <v>0</v>
      </c>
      <c r="M41" s="53"/>
      <c r="N41" s="53"/>
      <c r="O41" s="53"/>
    </row>
    <row r="42" spans="1:15" s="54" customFormat="1" ht="105">
      <c r="A42" s="53"/>
      <c r="B42" s="8">
        <v>9</v>
      </c>
      <c r="C42" s="16" t="s">
        <v>73</v>
      </c>
      <c r="D42" s="18"/>
      <c r="E42" s="18"/>
      <c r="F42" s="18"/>
      <c r="G42" s="19">
        <f>G35*384.62</f>
        <v>0</v>
      </c>
      <c r="H42" s="59">
        <f>H35*494.8</f>
        <v>0</v>
      </c>
      <c r="I42" s="18"/>
      <c r="J42" s="19">
        <f>J35*686.07</f>
        <v>0</v>
      </c>
      <c r="K42" s="19">
        <f>K35*686.07</f>
        <v>0</v>
      </c>
      <c r="L42" s="20">
        <f t="shared" si="0"/>
        <v>0</v>
      </c>
      <c r="M42" s="53"/>
      <c r="N42" s="53"/>
      <c r="O42" s="53"/>
    </row>
    <row r="43" spans="1:15" s="54" customFormat="1" ht="105">
      <c r="A43" s="53"/>
      <c r="B43" s="8">
        <v>10</v>
      </c>
      <c r="C43" s="16" t="s">
        <v>74</v>
      </c>
      <c r="D43" s="19">
        <f>D36*274.43</f>
        <v>0</v>
      </c>
      <c r="E43" s="19">
        <f>E36*274.43</f>
        <v>0</v>
      </c>
      <c r="F43" s="18"/>
      <c r="G43" s="18"/>
      <c r="H43" s="18"/>
      <c r="I43" s="18"/>
      <c r="J43" s="18"/>
      <c r="K43" s="18"/>
      <c r="L43" s="20">
        <f t="shared" si="0"/>
        <v>0</v>
      </c>
      <c r="M43" s="53"/>
      <c r="N43" s="53"/>
      <c r="O43" s="53"/>
    </row>
    <row r="44" spans="1:15" s="54" customFormat="1" ht="105">
      <c r="A44" s="53"/>
      <c r="B44" s="8">
        <v>11</v>
      </c>
      <c r="C44" s="16" t="s">
        <v>75</v>
      </c>
      <c r="D44" s="18"/>
      <c r="E44" s="18"/>
      <c r="F44" s="18"/>
      <c r="G44" s="19">
        <f>G36*384.62</f>
        <v>0</v>
      </c>
      <c r="H44" s="59">
        <f>H36*494.8</f>
        <v>0</v>
      </c>
      <c r="I44" s="18"/>
      <c r="J44" s="19">
        <f>J36*686.07</f>
        <v>0</v>
      </c>
      <c r="K44" s="19">
        <f>K36*686.07</f>
        <v>0</v>
      </c>
      <c r="L44" s="20">
        <f t="shared" si="0"/>
        <v>0</v>
      </c>
      <c r="M44" s="53"/>
      <c r="N44" s="53"/>
      <c r="O44" s="53"/>
    </row>
    <row r="45" spans="1:15" s="54" customFormat="1" ht="105">
      <c r="A45" s="53"/>
      <c r="B45" s="8">
        <v>12</v>
      </c>
      <c r="C45" s="16" t="s">
        <v>76</v>
      </c>
      <c r="D45" s="19">
        <f>D37*274.43</f>
        <v>0</v>
      </c>
      <c r="E45" s="19">
        <f>E37*274.43</f>
        <v>0</v>
      </c>
      <c r="F45" s="18"/>
      <c r="G45" s="18"/>
      <c r="H45" s="18"/>
      <c r="I45" s="18"/>
      <c r="J45" s="18"/>
      <c r="K45" s="18"/>
      <c r="L45" s="20">
        <f t="shared" si="0"/>
        <v>0</v>
      </c>
      <c r="M45" s="53"/>
      <c r="N45" s="53"/>
      <c r="O45" s="53"/>
    </row>
    <row r="46" spans="1:15" s="54" customFormat="1" ht="105">
      <c r="A46" s="53"/>
      <c r="B46" s="8">
        <v>13</v>
      </c>
      <c r="C46" s="16" t="s">
        <v>77</v>
      </c>
      <c r="D46" s="18"/>
      <c r="E46" s="18"/>
      <c r="F46" s="18"/>
      <c r="G46" s="19">
        <f>G37*384.62</f>
        <v>0</v>
      </c>
      <c r="H46" s="59">
        <f>H37*494.8</f>
        <v>0</v>
      </c>
      <c r="I46" s="18"/>
      <c r="J46" s="19">
        <f>J37*686.07</f>
        <v>0</v>
      </c>
      <c r="K46" s="19">
        <f>K37*686.07</f>
        <v>0</v>
      </c>
      <c r="L46" s="20">
        <f t="shared" si="0"/>
        <v>0</v>
      </c>
      <c r="M46" s="53"/>
      <c r="N46" s="53"/>
      <c r="O46" s="53"/>
    </row>
    <row r="47" spans="1:15" s="54" customFormat="1" ht="150">
      <c r="A47" s="53"/>
      <c r="B47" s="8">
        <v>14</v>
      </c>
      <c r="C47" s="16" t="s">
        <v>78</v>
      </c>
      <c r="D47" s="19">
        <f>D38*274.43</f>
        <v>0</v>
      </c>
      <c r="E47" s="19">
        <f>E38*274.43</f>
        <v>0</v>
      </c>
      <c r="F47" s="18"/>
      <c r="G47" s="19">
        <f>G38*384.62</f>
        <v>0</v>
      </c>
      <c r="H47" s="59">
        <f>H38*494.8</f>
        <v>0</v>
      </c>
      <c r="I47" s="21"/>
      <c r="J47" s="19">
        <f>J38*686.07</f>
        <v>0</v>
      </c>
      <c r="K47" s="19">
        <f>K38*686.07</f>
        <v>0</v>
      </c>
      <c r="L47" s="20">
        <f t="shared" si="0"/>
        <v>0</v>
      </c>
      <c r="M47" s="53"/>
      <c r="N47" s="53"/>
      <c r="O47" s="53"/>
    </row>
    <row r="48" spans="1:15" s="54" customFormat="1" ht="30">
      <c r="A48" s="53"/>
      <c r="B48" s="8">
        <v>15</v>
      </c>
      <c r="C48" s="16" t="s">
        <v>57</v>
      </c>
      <c r="D48" s="20">
        <f>SUM(D39:D47)</f>
        <v>0</v>
      </c>
      <c r="E48" s="20">
        <f t="shared" ref="E48:K48" si="1">SUM(E39:E47)</f>
        <v>0</v>
      </c>
      <c r="F48" s="20">
        <f t="shared" si="1"/>
        <v>0</v>
      </c>
      <c r="G48" s="20">
        <f t="shared" si="1"/>
        <v>0</v>
      </c>
      <c r="H48" s="20">
        <f t="shared" si="1"/>
        <v>0</v>
      </c>
      <c r="I48" s="20">
        <f t="shared" si="1"/>
        <v>0</v>
      </c>
      <c r="J48" s="20">
        <f t="shared" si="1"/>
        <v>0</v>
      </c>
      <c r="K48" s="20">
        <f t="shared" si="1"/>
        <v>0</v>
      </c>
      <c r="L48" s="20">
        <f>SUM(D48:K48)</f>
        <v>0</v>
      </c>
      <c r="M48" s="53"/>
      <c r="N48" s="53"/>
      <c r="O48" s="53"/>
    </row>
    <row r="49" spans="1:15" s="54" customFormat="1" ht="30">
      <c r="A49" s="53"/>
      <c r="B49" s="8">
        <v>16</v>
      </c>
      <c r="C49" s="16" t="s">
        <v>18</v>
      </c>
      <c r="D49" s="18"/>
      <c r="E49" s="18"/>
      <c r="F49" s="18"/>
      <c r="G49" s="18"/>
      <c r="H49" s="18"/>
      <c r="I49" s="18"/>
      <c r="J49" s="18"/>
      <c r="K49" s="18"/>
      <c r="L49" s="22">
        <f>ROUNDDOWN(L48*1%,2)</f>
        <v>0</v>
      </c>
      <c r="M49" s="53"/>
      <c r="N49" s="53"/>
      <c r="O49" s="53"/>
    </row>
    <row r="50" spans="1:15" s="54" customFormat="1" ht="24.75" customHeight="1">
      <c r="A50" s="53"/>
      <c r="B50" s="8">
        <v>17</v>
      </c>
      <c r="C50" s="16" t="s">
        <v>19</v>
      </c>
      <c r="D50" s="18"/>
      <c r="E50" s="18"/>
      <c r="F50" s="18"/>
      <c r="G50" s="18"/>
      <c r="H50" s="18"/>
      <c r="I50" s="18"/>
      <c r="J50" s="18"/>
      <c r="K50" s="18"/>
      <c r="L50" s="20">
        <f>SUM(L48:L49)</f>
        <v>0</v>
      </c>
      <c r="M50" s="53"/>
      <c r="N50" s="53"/>
      <c r="O50" s="53"/>
    </row>
    <row r="51" spans="1:15">
      <c r="B51" s="25"/>
      <c r="C51" s="25"/>
      <c r="D51" s="25"/>
      <c r="E51" s="25"/>
      <c r="F51" s="25"/>
      <c r="G51" s="25"/>
      <c r="H51" s="25"/>
      <c r="I51" s="25"/>
      <c r="J51" s="25"/>
      <c r="K51" s="25"/>
      <c r="L51" s="25"/>
    </row>
    <row r="52" spans="1:15" ht="26.25" customHeight="1">
      <c r="B52" s="42"/>
      <c r="C52" s="96" t="s">
        <v>20</v>
      </c>
      <c r="D52" s="96"/>
      <c r="E52" s="96"/>
      <c r="F52" s="96"/>
      <c r="G52" s="96"/>
      <c r="H52" s="96"/>
      <c r="I52" s="43">
        <f>L50</f>
        <v>0</v>
      </c>
      <c r="J52" s="25"/>
      <c r="K52" s="25"/>
      <c r="L52" s="25"/>
    </row>
    <row r="53" spans="1:15" ht="15.75" customHeight="1">
      <c r="B53" s="42"/>
      <c r="C53" s="44"/>
      <c r="D53" s="44"/>
      <c r="E53" s="44"/>
      <c r="F53" s="44"/>
      <c r="G53" s="44"/>
      <c r="H53" s="44"/>
      <c r="I53" s="45"/>
      <c r="J53" s="25"/>
      <c r="K53" s="25"/>
      <c r="L53" s="25"/>
    </row>
    <row r="54" spans="1:15" s="6" customFormat="1" ht="38.25" customHeight="1">
      <c r="A54" s="7"/>
      <c r="B54" s="1" t="s">
        <v>21</v>
      </c>
      <c r="C54" s="76" t="s">
        <v>22</v>
      </c>
      <c r="D54" s="77"/>
      <c r="E54" s="77"/>
      <c r="F54" s="77"/>
      <c r="G54" s="77"/>
      <c r="H54" s="77"/>
      <c r="I54" s="77"/>
      <c r="J54" s="77"/>
      <c r="K54" s="77"/>
      <c r="L54" s="78"/>
      <c r="M54" s="7"/>
      <c r="N54" s="7"/>
      <c r="O54" s="7"/>
    </row>
    <row r="55" spans="1:15" s="6" customFormat="1" ht="15" customHeight="1">
      <c r="A55" s="7"/>
      <c r="B55" s="1" t="s">
        <v>23</v>
      </c>
      <c r="C55" s="50" t="s">
        <v>24</v>
      </c>
      <c r="D55" s="51"/>
      <c r="E55" s="51"/>
      <c r="F55" s="51"/>
      <c r="G55" s="51"/>
      <c r="H55" s="51"/>
      <c r="I55" s="51"/>
      <c r="J55" s="51"/>
      <c r="K55" s="51"/>
      <c r="L55" s="52"/>
      <c r="M55" s="7"/>
    </row>
    <row r="56" spans="1:15" s="6" customFormat="1" ht="37.5" customHeight="1">
      <c r="A56" s="7"/>
      <c r="B56" s="1" t="s">
        <v>25</v>
      </c>
      <c r="C56" s="76" t="s">
        <v>87</v>
      </c>
      <c r="D56" s="77"/>
      <c r="E56" s="77"/>
      <c r="F56" s="77"/>
      <c r="G56" s="77"/>
      <c r="H56" s="77"/>
      <c r="I56" s="77"/>
      <c r="J56" s="77"/>
      <c r="K56" s="77"/>
      <c r="L56" s="78"/>
      <c r="M56" s="7"/>
      <c r="N56" s="7"/>
      <c r="O56" s="7"/>
    </row>
    <row r="57" spans="1:15" s="6" customFormat="1" ht="37.5" customHeight="1">
      <c r="A57" s="7"/>
      <c r="B57" s="1" t="s">
        <v>26</v>
      </c>
      <c r="C57" s="76" t="s">
        <v>88</v>
      </c>
      <c r="D57" s="77"/>
      <c r="E57" s="77"/>
      <c r="F57" s="77"/>
      <c r="G57" s="77"/>
      <c r="H57" s="77"/>
      <c r="I57" s="77"/>
      <c r="J57" s="77"/>
      <c r="K57" s="77"/>
      <c r="L57" s="78"/>
      <c r="M57" s="7"/>
      <c r="N57" s="7"/>
      <c r="O57" s="7"/>
    </row>
    <row r="58" spans="1:15" s="6" customFormat="1" ht="39" customHeight="1">
      <c r="A58" s="7"/>
      <c r="B58" s="1" t="s">
        <v>27</v>
      </c>
      <c r="C58" s="76" t="s">
        <v>89</v>
      </c>
      <c r="D58" s="77"/>
      <c r="E58" s="77"/>
      <c r="F58" s="77"/>
      <c r="G58" s="77"/>
      <c r="H58" s="77"/>
      <c r="I58" s="77"/>
      <c r="J58" s="77"/>
      <c r="K58" s="77"/>
      <c r="L58" s="78"/>
      <c r="M58" s="7"/>
      <c r="N58" s="7"/>
      <c r="O58" s="7"/>
    </row>
    <row r="59" spans="1:15" s="6" customFormat="1" ht="27" customHeight="1">
      <c r="A59" s="7"/>
      <c r="B59" s="1" t="s">
        <v>28</v>
      </c>
      <c r="C59" s="76" t="s">
        <v>90</v>
      </c>
      <c r="D59" s="77"/>
      <c r="E59" s="77"/>
      <c r="F59" s="77"/>
      <c r="G59" s="77"/>
      <c r="H59" s="77"/>
      <c r="I59" s="77"/>
      <c r="J59" s="77"/>
      <c r="K59" s="77"/>
      <c r="L59" s="78"/>
      <c r="M59" s="7"/>
      <c r="N59" s="7"/>
      <c r="O59" s="7"/>
    </row>
    <row r="60" spans="1:15" s="57" customFormat="1" ht="38.25" customHeight="1">
      <c r="A60" s="55"/>
      <c r="B60" s="56" t="s">
        <v>61</v>
      </c>
      <c r="D60" s="55"/>
      <c r="E60" s="55"/>
      <c r="F60" s="55"/>
      <c r="G60" s="55"/>
      <c r="H60" s="55"/>
      <c r="I60" s="55"/>
      <c r="J60" s="55"/>
      <c r="K60" s="55"/>
      <c r="L60" s="55"/>
      <c r="M60" s="55"/>
      <c r="N60" s="55"/>
      <c r="O60" s="55"/>
    </row>
    <row r="61" spans="1:15">
      <c r="C61" s="25"/>
      <c r="D61" s="25"/>
      <c r="E61" s="25"/>
      <c r="F61" s="25"/>
      <c r="G61" s="25"/>
      <c r="H61" s="25"/>
      <c r="I61" s="25"/>
      <c r="J61" s="25"/>
      <c r="K61" s="25"/>
      <c r="L61" s="25"/>
    </row>
    <row r="62" spans="1:15" s="4" customFormat="1" ht="24" customHeight="1">
      <c r="A62" s="3"/>
      <c r="B62" s="72" t="s">
        <v>7</v>
      </c>
      <c r="C62" s="73" t="s">
        <v>79</v>
      </c>
      <c r="D62" s="74" t="s">
        <v>96</v>
      </c>
      <c r="E62" s="75"/>
      <c r="F62" s="75"/>
      <c r="G62" s="75"/>
      <c r="H62" s="75"/>
      <c r="I62" s="75"/>
      <c r="J62" s="75"/>
      <c r="K62" s="75"/>
      <c r="L62" s="72" t="s">
        <v>9</v>
      </c>
      <c r="M62" s="3"/>
      <c r="N62" s="3"/>
      <c r="O62" s="3"/>
    </row>
    <row r="63" spans="1:15" s="4" customFormat="1" ht="18" customHeight="1">
      <c r="A63" s="3"/>
      <c r="B63" s="72"/>
      <c r="C63" s="73"/>
      <c r="D63" s="8" t="s">
        <v>10</v>
      </c>
      <c r="E63" s="8" t="s">
        <v>11</v>
      </c>
      <c r="F63" s="8" t="s">
        <v>12</v>
      </c>
      <c r="G63" s="8" t="s">
        <v>13</v>
      </c>
      <c r="H63" s="8" t="s">
        <v>14</v>
      </c>
      <c r="I63" s="8" t="s">
        <v>15</v>
      </c>
      <c r="J63" s="8" t="s">
        <v>16</v>
      </c>
      <c r="K63" s="8" t="s">
        <v>17</v>
      </c>
      <c r="L63" s="72"/>
      <c r="M63" s="3"/>
      <c r="N63" s="3"/>
      <c r="O63" s="3"/>
    </row>
    <row r="64" spans="1:15" s="4" customFormat="1" ht="15">
      <c r="A64" s="3"/>
      <c r="B64" s="8">
        <v>1</v>
      </c>
      <c r="C64" s="8">
        <v>2</v>
      </c>
      <c r="D64" s="8">
        <v>3</v>
      </c>
      <c r="E64" s="8">
        <v>4</v>
      </c>
      <c r="F64" s="8">
        <v>5</v>
      </c>
      <c r="G64" s="8">
        <v>6</v>
      </c>
      <c r="H64" s="8">
        <v>7</v>
      </c>
      <c r="I64" s="8">
        <v>8</v>
      </c>
      <c r="J64" s="8">
        <v>9</v>
      </c>
      <c r="K64" s="8">
        <v>10</v>
      </c>
      <c r="L64" s="8">
        <v>11</v>
      </c>
      <c r="M64" s="3"/>
      <c r="N64" s="3"/>
      <c r="O64" s="3"/>
    </row>
    <row r="65" spans="1:15" s="4" customFormat="1" ht="25.5" customHeight="1">
      <c r="A65" s="3"/>
      <c r="B65" s="8">
        <v>1</v>
      </c>
      <c r="C65" s="16" t="s">
        <v>80</v>
      </c>
      <c r="D65" s="23"/>
      <c r="E65" s="23"/>
      <c r="F65" s="23"/>
      <c r="G65" s="23"/>
      <c r="H65" s="23"/>
      <c r="I65" s="23"/>
      <c r="J65" s="23"/>
      <c r="K65" s="23"/>
      <c r="L65" s="15"/>
      <c r="M65" s="3"/>
      <c r="N65" s="3"/>
      <c r="O65" s="3"/>
    </row>
    <row r="66" spans="1:15" s="4" customFormat="1" ht="75">
      <c r="A66" s="3"/>
      <c r="B66" s="8">
        <v>2</v>
      </c>
      <c r="C66" s="16" t="s">
        <v>29</v>
      </c>
      <c r="D66" s="19">
        <f>D65*136.13</f>
        <v>0</v>
      </c>
      <c r="E66" s="19">
        <f>E65*136.13</f>
        <v>0</v>
      </c>
      <c r="F66" s="19">
        <f>F65*136.13</f>
        <v>0</v>
      </c>
      <c r="G66" s="19">
        <f>G65*68.08</f>
        <v>0</v>
      </c>
      <c r="H66" s="19">
        <f>H65*68.08</f>
        <v>0</v>
      </c>
      <c r="I66" s="19">
        <f>I65*68.08</f>
        <v>0</v>
      </c>
      <c r="J66" s="19">
        <f>J65*68.08</f>
        <v>0</v>
      </c>
      <c r="K66" s="19">
        <f>K65*68.08</f>
        <v>0</v>
      </c>
      <c r="L66" s="22">
        <f>SUM(D66:K66)</f>
        <v>0</v>
      </c>
      <c r="M66" s="3"/>
      <c r="N66" s="3"/>
      <c r="O66" s="3"/>
    </row>
    <row r="67" spans="1:15" s="4" customFormat="1" ht="30">
      <c r="A67" s="3"/>
      <c r="B67" s="8">
        <v>3</v>
      </c>
      <c r="C67" s="16" t="s">
        <v>30</v>
      </c>
      <c r="D67" s="18"/>
      <c r="E67" s="18"/>
      <c r="F67" s="18"/>
      <c r="G67" s="18"/>
      <c r="H67" s="18"/>
      <c r="I67" s="18"/>
      <c r="J67" s="18"/>
      <c r="K67" s="18"/>
      <c r="L67" s="22">
        <f>ROUNDDOWN(L66*1%,2)</f>
        <v>0</v>
      </c>
      <c r="M67" s="3"/>
      <c r="N67" s="3"/>
      <c r="O67" s="3"/>
    </row>
    <row r="68" spans="1:15" s="4" customFormat="1" ht="25.5" customHeight="1">
      <c r="A68" s="3"/>
      <c r="B68" s="8">
        <v>4</v>
      </c>
      <c r="C68" s="16" t="s">
        <v>97</v>
      </c>
      <c r="D68" s="18"/>
      <c r="E68" s="18"/>
      <c r="F68" s="18"/>
      <c r="G68" s="18"/>
      <c r="H68" s="18"/>
      <c r="I68" s="18"/>
      <c r="J68" s="18"/>
      <c r="K68" s="18"/>
      <c r="L68" s="22">
        <f>SUM(L66:L67)</f>
        <v>0</v>
      </c>
      <c r="M68" s="3"/>
      <c r="N68" s="3"/>
      <c r="O68" s="3"/>
    </row>
    <row r="69" spans="1:15" s="4" customFormat="1" ht="15">
      <c r="A69" s="3"/>
      <c r="B69" s="3"/>
      <c r="C69" s="3"/>
      <c r="D69" s="3"/>
      <c r="E69" s="3"/>
      <c r="F69" s="3"/>
      <c r="G69" s="3"/>
      <c r="H69" s="3"/>
      <c r="J69" s="3"/>
      <c r="K69" s="3"/>
      <c r="L69" s="3"/>
      <c r="M69" s="3"/>
      <c r="N69" s="3"/>
      <c r="O69" s="3"/>
    </row>
    <row r="70" spans="1:15" s="4" customFormat="1" ht="32.25" customHeight="1">
      <c r="A70" s="3"/>
      <c r="B70" s="3"/>
      <c r="C70" s="70" t="s">
        <v>31</v>
      </c>
      <c r="D70" s="70"/>
      <c r="E70" s="70"/>
      <c r="F70" s="70"/>
      <c r="G70" s="70"/>
      <c r="H70" s="70"/>
      <c r="I70" s="2">
        <f>L68</f>
        <v>0</v>
      </c>
      <c r="J70" s="3"/>
      <c r="K70" s="3"/>
      <c r="L70" s="3"/>
      <c r="M70" s="3"/>
      <c r="N70" s="3"/>
      <c r="O70" s="3"/>
    </row>
    <row r="71" spans="1:15">
      <c r="B71" s="25"/>
      <c r="C71" s="25"/>
      <c r="D71" s="25"/>
      <c r="E71" s="25"/>
      <c r="F71" s="25"/>
      <c r="G71" s="25"/>
      <c r="H71" s="25"/>
      <c r="I71" s="25"/>
      <c r="J71" s="25"/>
      <c r="K71" s="25"/>
      <c r="L71" s="25"/>
    </row>
    <row r="72" spans="1:15" s="57" customFormat="1" ht="38.25" customHeight="1">
      <c r="A72" s="55"/>
      <c r="B72" s="71" t="s">
        <v>32</v>
      </c>
      <c r="C72" s="71"/>
      <c r="D72" s="71"/>
      <c r="E72" s="71"/>
      <c r="F72" s="71"/>
      <c r="G72" s="71"/>
      <c r="H72" s="71"/>
      <c r="I72" s="71"/>
      <c r="J72" s="71"/>
      <c r="K72" s="71"/>
      <c r="L72" s="71"/>
      <c r="M72" s="55"/>
      <c r="N72" s="55"/>
      <c r="O72" s="55"/>
    </row>
    <row r="73" spans="1:15">
      <c r="B73" s="25"/>
      <c r="C73" s="25"/>
      <c r="D73" s="25"/>
      <c r="E73" s="25"/>
      <c r="F73" s="25"/>
      <c r="G73" s="25"/>
      <c r="H73" s="25"/>
      <c r="I73" s="25"/>
      <c r="J73" s="25"/>
      <c r="K73" s="25"/>
      <c r="L73" s="25"/>
    </row>
    <row r="74" spans="1:15" s="4" customFormat="1" ht="24" customHeight="1">
      <c r="A74" s="3"/>
      <c r="B74" s="72" t="s">
        <v>7</v>
      </c>
      <c r="C74" s="73" t="s">
        <v>8</v>
      </c>
      <c r="D74" s="74" t="s">
        <v>96</v>
      </c>
      <c r="E74" s="75"/>
      <c r="F74" s="75"/>
      <c r="G74" s="75"/>
      <c r="H74" s="75"/>
      <c r="I74" s="75"/>
      <c r="J74" s="75"/>
      <c r="K74" s="75"/>
      <c r="L74" s="72" t="s">
        <v>9</v>
      </c>
      <c r="M74" s="3"/>
      <c r="N74" s="3"/>
      <c r="O74" s="3"/>
    </row>
    <row r="75" spans="1:15" s="4" customFormat="1" ht="18" customHeight="1">
      <c r="A75" s="3"/>
      <c r="B75" s="72"/>
      <c r="C75" s="73"/>
      <c r="D75" s="8" t="s">
        <v>10</v>
      </c>
      <c r="E75" s="8" t="s">
        <v>11</v>
      </c>
      <c r="F75" s="8" t="s">
        <v>12</v>
      </c>
      <c r="G75" s="8" t="s">
        <v>13</v>
      </c>
      <c r="H75" s="8" t="s">
        <v>14</v>
      </c>
      <c r="I75" s="8" t="s">
        <v>15</v>
      </c>
      <c r="J75" s="8" t="s">
        <v>16</v>
      </c>
      <c r="K75" s="8" t="s">
        <v>17</v>
      </c>
      <c r="L75" s="72"/>
      <c r="M75" s="3"/>
      <c r="N75" s="3"/>
      <c r="O75" s="3"/>
    </row>
    <row r="76" spans="1:15" s="4" customFormat="1" ht="18.75" customHeight="1">
      <c r="A76" s="3"/>
      <c r="B76" s="8">
        <v>1</v>
      </c>
      <c r="C76" s="8">
        <v>2</v>
      </c>
      <c r="D76" s="8">
        <v>3</v>
      </c>
      <c r="E76" s="8">
        <v>4</v>
      </c>
      <c r="F76" s="8">
        <v>5</v>
      </c>
      <c r="G76" s="8">
        <v>6</v>
      </c>
      <c r="H76" s="8">
        <v>7</v>
      </c>
      <c r="I76" s="8">
        <v>8</v>
      </c>
      <c r="J76" s="8">
        <v>9</v>
      </c>
      <c r="K76" s="8">
        <v>10</v>
      </c>
      <c r="L76" s="8">
        <v>11</v>
      </c>
      <c r="M76" s="3"/>
      <c r="N76" s="3"/>
      <c r="O76" s="3"/>
    </row>
    <row r="77" spans="1:15" s="4" customFormat="1" ht="120">
      <c r="A77" s="3"/>
      <c r="B77" s="8">
        <v>1</v>
      </c>
      <c r="C77" s="16" t="s">
        <v>82</v>
      </c>
      <c r="D77" s="23"/>
      <c r="E77" s="23"/>
      <c r="F77" s="23"/>
      <c r="G77" s="23"/>
      <c r="H77" s="23"/>
      <c r="I77" s="23"/>
      <c r="J77" s="23"/>
      <c r="K77" s="23"/>
      <c r="L77" s="15"/>
      <c r="M77" s="3"/>
      <c r="N77" s="3"/>
      <c r="O77" s="3"/>
    </row>
    <row r="78" spans="1:15" s="4" customFormat="1" ht="45">
      <c r="A78" s="3"/>
      <c r="B78" s="8">
        <v>2</v>
      </c>
      <c r="C78" s="16" t="s">
        <v>81</v>
      </c>
      <c r="D78" s="23"/>
      <c r="E78" s="23"/>
      <c r="F78" s="23"/>
      <c r="G78" s="23"/>
      <c r="H78" s="23"/>
      <c r="I78" s="23"/>
      <c r="J78" s="23"/>
      <c r="K78" s="23"/>
      <c r="L78" s="15"/>
      <c r="M78" s="3"/>
      <c r="N78" s="3"/>
      <c r="O78" s="3"/>
    </row>
    <row r="79" spans="1:15" s="4" customFormat="1" ht="75">
      <c r="A79" s="3"/>
      <c r="B79" s="8">
        <v>3</v>
      </c>
      <c r="C79" s="16" t="s">
        <v>83</v>
      </c>
      <c r="D79" s="17"/>
      <c r="E79" s="17"/>
      <c r="F79" s="17"/>
      <c r="G79" s="23"/>
      <c r="H79" s="17"/>
      <c r="I79" s="23"/>
      <c r="J79" s="23"/>
      <c r="K79" s="17"/>
      <c r="L79" s="15"/>
      <c r="M79" s="3"/>
      <c r="N79" s="3"/>
      <c r="O79" s="3"/>
    </row>
    <row r="80" spans="1:15" s="4" customFormat="1" ht="60">
      <c r="A80" s="3"/>
      <c r="B80" s="8">
        <v>4</v>
      </c>
      <c r="C80" s="16" t="s">
        <v>84</v>
      </c>
      <c r="D80" s="23"/>
      <c r="E80" s="23"/>
      <c r="F80" s="23"/>
      <c r="G80" s="23"/>
      <c r="H80" s="23"/>
      <c r="I80" s="23"/>
      <c r="J80" s="23"/>
      <c r="K80" s="23"/>
      <c r="L80" s="15"/>
      <c r="M80" s="3"/>
      <c r="N80" s="3"/>
      <c r="O80" s="3"/>
    </row>
    <row r="81" spans="1:15" s="4" customFormat="1" ht="60.75" customHeight="1">
      <c r="A81" s="3"/>
      <c r="B81" s="8">
        <v>5</v>
      </c>
      <c r="C81" s="24" t="s">
        <v>85</v>
      </c>
      <c r="D81" s="23"/>
      <c r="E81" s="23"/>
      <c r="F81" s="23"/>
      <c r="G81" s="23"/>
      <c r="H81" s="23"/>
      <c r="I81" s="23"/>
      <c r="J81" s="23"/>
      <c r="K81" s="23"/>
      <c r="L81" s="15"/>
      <c r="M81" s="3"/>
      <c r="N81" s="3"/>
      <c r="O81" s="3"/>
    </row>
    <row r="82" spans="1:15" s="4" customFormat="1" ht="105">
      <c r="A82" s="3"/>
      <c r="B82" s="8">
        <v>6</v>
      </c>
      <c r="C82" s="24" t="s">
        <v>99</v>
      </c>
      <c r="D82" s="19">
        <f>D77*274.43</f>
        <v>0</v>
      </c>
      <c r="E82" s="19">
        <f>E77*274.43</f>
        <v>0</v>
      </c>
      <c r="F82" s="19">
        <f>F77*274.43</f>
        <v>0</v>
      </c>
      <c r="G82" s="18"/>
      <c r="H82" s="18"/>
      <c r="I82" s="18"/>
      <c r="J82" s="18"/>
      <c r="K82" s="18"/>
      <c r="L82" s="22">
        <f>SUM(D82:K82)</f>
        <v>0</v>
      </c>
      <c r="M82" s="3"/>
      <c r="N82" s="3"/>
      <c r="O82" s="3"/>
    </row>
    <row r="83" spans="1:15" s="4" customFormat="1" ht="105">
      <c r="A83" s="3"/>
      <c r="B83" s="8">
        <v>7</v>
      </c>
      <c r="C83" s="24" t="s">
        <v>100</v>
      </c>
      <c r="D83" s="18"/>
      <c r="E83" s="18"/>
      <c r="F83" s="18"/>
      <c r="G83" s="19">
        <f>G77*384.62</f>
        <v>0</v>
      </c>
      <c r="H83" s="19">
        <f>H77*494.8</f>
        <v>0</v>
      </c>
      <c r="I83" s="19">
        <f>I77*494.8</f>
        <v>0</v>
      </c>
      <c r="J83" s="19">
        <f>J77*686.07</f>
        <v>0</v>
      </c>
      <c r="K83" s="19">
        <f>K77*686.07</f>
        <v>0</v>
      </c>
      <c r="L83" s="22">
        <f t="shared" ref="L83:L88" si="2">SUM(D83:K83)</f>
        <v>0</v>
      </c>
      <c r="M83" s="3"/>
      <c r="N83" s="3"/>
      <c r="O83" s="3"/>
    </row>
    <row r="84" spans="1:15" s="4" customFormat="1" ht="90">
      <c r="A84" s="3"/>
      <c r="B84" s="8">
        <v>8</v>
      </c>
      <c r="C84" s="16" t="s">
        <v>101</v>
      </c>
      <c r="D84" s="19">
        <f>D78*136.13</f>
        <v>0</v>
      </c>
      <c r="E84" s="19">
        <f>E78*136.13</f>
        <v>0</v>
      </c>
      <c r="F84" s="19">
        <f>F78*136.13</f>
        <v>0</v>
      </c>
      <c r="G84" s="19">
        <f>G78*68.08</f>
        <v>0</v>
      </c>
      <c r="H84" s="19">
        <f>H78*68.08</f>
        <v>0</v>
      </c>
      <c r="I84" s="19">
        <f>I78*68.08</f>
        <v>0</v>
      </c>
      <c r="J84" s="19">
        <f>J78*68.08</f>
        <v>0</v>
      </c>
      <c r="K84" s="19">
        <f>K78*68.08</f>
        <v>0</v>
      </c>
      <c r="L84" s="22">
        <f t="shared" si="2"/>
        <v>0</v>
      </c>
      <c r="M84" s="3"/>
      <c r="N84" s="3"/>
      <c r="O84" s="3"/>
    </row>
    <row r="85" spans="1:15" s="4" customFormat="1" ht="90">
      <c r="A85" s="3"/>
      <c r="B85" s="8">
        <v>9</v>
      </c>
      <c r="C85" s="16" t="s">
        <v>86</v>
      </c>
      <c r="D85" s="18"/>
      <c r="E85" s="18"/>
      <c r="F85" s="18"/>
      <c r="G85" s="19">
        <f>G79*51.98</f>
        <v>0</v>
      </c>
      <c r="H85" s="18"/>
      <c r="I85" s="19">
        <f>I79*51.98</f>
        <v>0</v>
      </c>
      <c r="J85" s="19">
        <f>J79*51.98</f>
        <v>0</v>
      </c>
      <c r="K85" s="18"/>
      <c r="L85" s="22">
        <f t="shared" si="2"/>
        <v>0</v>
      </c>
      <c r="M85" s="3"/>
      <c r="N85" s="3"/>
      <c r="O85" s="3"/>
    </row>
    <row r="86" spans="1:15" s="4" customFormat="1" ht="150">
      <c r="A86" s="3"/>
      <c r="B86" s="8">
        <v>10</v>
      </c>
      <c r="C86" s="24" t="s">
        <v>102</v>
      </c>
      <c r="D86" s="19">
        <f>D80*274.43</f>
        <v>0</v>
      </c>
      <c r="E86" s="19">
        <f>E80*274.43</f>
        <v>0</v>
      </c>
      <c r="F86" s="19">
        <f>F80*274.43</f>
        <v>0</v>
      </c>
      <c r="G86" s="19">
        <f>G80*384.62</f>
        <v>0</v>
      </c>
      <c r="H86" s="19">
        <f>H80*494.8</f>
        <v>0</v>
      </c>
      <c r="I86" s="19">
        <f>I80*494.8</f>
        <v>0</v>
      </c>
      <c r="J86" s="19">
        <f>J80*686.07</f>
        <v>0</v>
      </c>
      <c r="K86" s="19">
        <f>K80*686.07</f>
        <v>0</v>
      </c>
      <c r="L86" s="22">
        <f t="shared" si="2"/>
        <v>0</v>
      </c>
      <c r="M86" s="3"/>
      <c r="N86" s="3"/>
      <c r="O86" s="3"/>
    </row>
    <row r="87" spans="1:15" s="4" customFormat="1" ht="105">
      <c r="A87" s="3"/>
      <c r="B87" s="8">
        <v>11</v>
      </c>
      <c r="C87" s="16" t="s">
        <v>103</v>
      </c>
      <c r="D87" s="19">
        <f>D81*136.13</f>
        <v>0</v>
      </c>
      <c r="E87" s="19">
        <f>E81*136.13</f>
        <v>0</v>
      </c>
      <c r="F87" s="19">
        <f>F81*136.13</f>
        <v>0</v>
      </c>
      <c r="G87" s="19">
        <f>G81*68.08</f>
        <v>0</v>
      </c>
      <c r="H87" s="19">
        <f>H81*68.08</f>
        <v>0</v>
      </c>
      <c r="I87" s="19">
        <f>I81*68.08</f>
        <v>0</v>
      </c>
      <c r="J87" s="19">
        <f>J81*68.08</f>
        <v>0</v>
      </c>
      <c r="K87" s="19">
        <f>K81*68.08</f>
        <v>0</v>
      </c>
      <c r="L87" s="22">
        <f t="shared" si="2"/>
        <v>0</v>
      </c>
      <c r="M87" s="3"/>
      <c r="N87" s="3"/>
      <c r="O87" s="3"/>
    </row>
    <row r="88" spans="1:15" s="4" customFormat="1" ht="15">
      <c r="A88" s="3"/>
      <c r="B88" s="8">
        <v>12</v>
      </c>
      <c r="C88" s="16" t="s">
        <v>33</v>
      </c>
      <c r="D88" s="19">
        <f>SUM(D82:D87)</f>
        <v>0</v>
      </c>
      <c r="E88" s="19">
        <f t="shared" ref="E88:K88" si="3">SUM(E82:E87)</f>
        <v>0</v>
      </c>
      <c r="F88" s="19">
        <f t="shared" si="3"/>
        <v>0</v>
      </c>
      <c r="G88" s="19">
        <f t="shared" si="3"/>
        <v>0</v>
      </c>
      <c r="H88" s="19">
        <f t="shared" si="3"/>
        <v>0</v>
      </c>
      <c r="I88" s="19">
        <f t="shared" si="3"/>
        <v>0</v>
      </c>
      <c r="J88" s="19">
        <f t="shared" si="3"/>
        <v>0</v>
      </c>
      <c r="K88" s="19">
        <f t="shared" si="3"/>
        <v>0</v>
      </c>
      <c r="L88" s="22">
        <f t="shared" si="2"/>
        <v>0</v>
      </c>
      <c r="M88" s="3"/>
      <c r="N88" s="3"/>
      <c r="O88" s="3"/>
    </row>
    <row r="89" spans="1:15" s="4" customFormat="1" ht="30">
      <c r="A89" s="3"/>
      <c r="B89" s="8">
        <v>13</v>
      </c>
      <c r="C89" s="16" t="s">
        <v>34</v>
      </c>
      <c r="D89" s="18"/>
      <c r="E89" s="18"/>
      <c r="F89" s="18"/>
      <c r="G89" s="18"/>
      <c r="H89" s="18"/>
      <c r="I89" s="18"/>
      <c r="J89" s="18"/>
      <c r="K89" s="18"/>
      <c r="L89" s="22">
        <f>ROUNDDOWN(L88*1%,2)</f>
        <v>0</v>
      </c>
      <c r="M89" s="3"/>
      <c r="N89" s="3"/>
      <c r="O89" s="3"/>
    </row>
    <row r="90" spans="1:15" s="4" customFormat="1" ht="25.5" customHeight="1">
      <c r="A90" s="3"/>
      <c r="B90" s="8">
        <v>14</v>
      </c>
      <c r="C90" s="16" t="s">
        <v>98</v>
      </c>
      <c r="D90" s="18"/>
      <c r="E90" s="18"/>
      <c r="F90" s="18"/>
      <c r="G90" s="18"/>
      <c r="H90" s="18"/>
      <c r="I90" s="18"/>
      <c r="J90" s="18"/>
      <c r="K90" s="18"/>
      <c r="L90" s="22">
        <f>SUM(L88:L89)</f>
        <v>0</v>
      </c>
      <c r="M90" s="3"/>
      <c r="N90" s="3"/>
      <c r="O90" s="3"/>
    </row>
    <row r="91" spans="1:15">
      <c r="B91" s="25"/>
      <c r="C91" s="25"/>
      <c r="D91" s="25"/>
      <c r="E91" s="25"/>
      <c r="F91" s="25"/>
      <c r="G91" s="25"/>
      <c r="H91" s="25"/>
      <c r="I91" s="25"/>
      <c r="J91" s="25"/>
      <c r="K91" s="25"/>
      <c r="L91" s="25"/>
    </row>
    <row r="92" spans="1:15" s="6" customFormat="1" ht="28.5" customHeight="1">
      <c r="A92" s="7"/>
      <c r="B92" s="1" t="s">
        <v>35</v>
      </c>
      <c r="C92" s="64" t="s">
        <v>91</v>
      </c>
      <c r="D92" s="65"/>
      <c r="E92" s="65"/>
      <c r="F92" s="65"/>
      <c r="G92" s="65"/>
      <c r="H92" s="65"/>
      <c r="I92" s="65"/>
      <c r="J92" s="65"/>
      <c r="K92" s="65"/>
      <c r="L92" s="66"/>
      <c r="M92" s="7"/>
      <c r="N92" s="7"/>
      <c r="O92" s="7"/>
    </row>
    <row r="93" spans="1:15" s="6" customFormat="1" ht="27.75" customHeight="1">
      <c r="A93" s="7"/>
      <c r="B93" s="1" t="s">
        <v>36</v>
      </c>
      <c r="C93" s="64" t="s">
        <v>92</v>
      </c>
      <c r="D93" s="65"/>
      <c r="E93" s="65"/>
      <c r="F93" s="65"/>
      <c r="G93" s="65"/>
      <c r="H93" s="65"/>
      <c r="I93" s="65"/>
      <c r="J93" s="65"/>
      <c r="K93" s="65"/>
      <c r="L93" s="66"/>
      <c r="M93" s="7"/>
      <c r="N93" s="7"/>
      <c r="O93" s="7"/>
    </row>
    <row r="94" spans="1:15" s="6" customFormat="1" ht="27.75" customHeight="1">
      <c r="A94" s="7"/>
      <c r="B94" s="1" t="s">
        <v>37</v>
      </c>
      <c r="C94" s="64" t="s">
        <v>93</v>
      </c>
      <c r="D94" s="65"/>
      <c r="E94" s="65"/>
      <c r="F94" s="65"/>
      <c r="G94" s="65"/>
      <c r="H94" s="65"/>
      <c r="I94" s="65"/>
      <c r="J94" s="65"/>
      <c r="K94" s="65"/>
      <c r="L94" s="66"/>
      <c r="M94" s="7"/>
      <c r="N94" s="7"/>
      <c r="O94" s="7"/>
    </row>
    <row r="95" spans="1:15" s="6" customFormat="1" ht="42.75" customHeight="1">
      <c r="A95" s="7"/>
      <c r="B95" s="1" t="s">
        <v>38</v>
      </c>
      <c r="C95" s="64" t="s">
        <v>94</v>
      </c>
      <c r="D95" s="65"/>
      <c r="E95" s="65"/>
      <c r="F95" s="65"/>
      <c r="G95" s="65"/>
      <c r="H95" s="65"/>
      <c r="I95" s="65"/>
      <c r="J95" s="65"/>
      <c r="K95" s="65"/>
      <c r="L95" s="66"/>
      <c r="M95" s="7"/>
      <c r="N95" s="7"/>
      <c r="O95" s="7"/>
    </row>
    <row r="96" spans="1:15" s="6" customFormat="1" ht="43.5" customHeight="1">
      <c r="A96" s="7"/>
      <c r="B96" s="1" t="s">
        <v>39</v>
      </c>
      <c r="C96" s="64" t="s">
        <v>95</v>
      </c>
      <c r="D96" s="65"/>
      <c r="E96" s="65"/>
      <c r="F96" s="65"/>
      <c r="G96" s="65"/>
      <c r="H96" s="65"/>
      <c r="I96" s="65"/>
      <c r="J96" s="65"/>
      <c r="K96" s="65"/>
      <c r="L96" s="66"/>
      <c r="M96" s="7"/>
      <c r="N96" s="7"/>
      <c r="O96" s="7"/>
    </row>
    <row r="97" spans="1:15">
      <c r="B97" s="40"/>
      <c r="C97" s="41"/>
      <c r="D97" s="25"/>
      <c r="E97" s="25"/>
      <c r="F97" s="25"/>
      <c r="G97" s="25"/>
      <c r="H97" s="25"/>
      <c r="I97" s="25"/>
      <c r="J97" s="25"/>
      <c r="K97" s="25"/>
      <c r="L97" s="25"/>
    </row>
    <row r="98" spans="1:15">
      <c r="B98" s="25"/>
      <c r="C98" s="25"/>
      <c r="D98" s="25"/>
      <c r="E98" s="25"/>
      <c r="F98" s="25"/>
      <c r="G98" s="25"/>
      <c r="H98" s="25"/>
      <c r="I98" s="25"/>
      <c r="J98" s="25"/>
      <c r="K98" s="25"/>
      <c r="L98" s="25"/>
    </row>
    <row r="99" spans="1:15" s="57" customFormat="1" ht="33.75" customHeight="1">
      <c r="A99" s="55"/>
      <c r="B99" s="67" t="s">
        <v>40</v>
      </c>
      <c r="C99" s="67"/>
      <c r="D99" s="67"/>
      <c r="E99" s="67"/>
      <c r="F99" s="67"/>
      <c r="G99" s="67"/>
      <c r="H99" s="67"/>
      <c r="I99" s="67"/>
      <c r="J99" s="67"/>
      <c r="K99" s="67"/>
      <c r="L99" s="55"/>
      <c r="M99" s="55"/>
      <c r="N99" s="55"/>
      <c r="O99" s="55"/>
    </row>
    <row r="100" spans="1:15">
      <c r="B100" s="25"/>
      <c r="C100" s="25"/>
      <c r="D100" s="25"/>
      <c r="E100" s="25"/>
      <c r="F100" s="25"/>
      <c r="G100" s="25"/>
      <c r="H100" s="25"/>
      <c r="I100" s="25"/>
      <c r="J100" s="25"/>
      <c r="K100" s="25"/>
      <c r="L100" s="25"/>
    </row>
    <row r="101" spans="1:15" s="54" customFormat="1" ht="26.25" customHeight="1">
      <c r="A101" s="53"/>
      <c r="B101" s="68" t="s">
        <v>58</v>
      </c>
      <c r="C101" s="68"/>
      <c r="D101" s="68"/>
      <c r="E101" s="53"/>
      <c r="F101" s="69">
        <f>SUM(L50,L68,L90)</f>
        <v>0</v>
      </c>
      <c r="G101" s="69"/>
      <c r="H101" s="60" t="s">
        <v>41</v>
      </c>
      <c r="I101" s="53"/>
      <c r="J101" s="53"/>
      <c r="K101" s="53"/>
      <c r="L101" s="53"/>
      <c r="M101" s="53"/>
      <c r="N101" s="53"/>
      <c r="O101" s="53"/>
    </row>
    <row r="102" spans="1:15">
      <c r="B102" s="25"/>
      <c r="C102" s="25"/>
      <c r="D102" s="25"/>
      <c r="E102" s="25"/>
      <c r="F102" s="25"/>
      <c r="G102" s="25"/>
      <c r="H102" s="25"/>
      <c r="I102" s="25"/>
      <c r="J102" s="25"/>
      <c r="K102" s="25"/>
      <c r="L102" s="25"/>
    </row>
    <row r="103" spans="1:15">
      <c r="B103" s="25"/>
      <c r="C103" s="46" t="s">
        <v>42</v>
      </c>
      <c r="D103" s="47"/>
      <c r="E103" s="25"/>
      <c r="F103" s="25"/>
      <c r="G103" s="25"/>
      <c r="H103" s="25"/>
      <c r="I103" s="25"/>
      <c r="J103" s="25"/>
      <c r="K103" s="25"/>
      <c r="L103" s="25"/>
    </row>
    <row r="104" spans="1:15">
      <c r="B104" s="25"/>
      <c r="C104" s="46" t="s">
        <v>43</v>
      </c>
      <c r="D104" s="47"/>
      <c r="E104" s="25"/>
      <c r="F104" s="25"/>
      <c r="G104" s="25"/>
      <c r="H104" s="25"/>
      <c r="I104" s="25"/>
      <c r="J104" s="25"/>
      <c r="K104" s="25"/>
      <c r="L104" s="25"/>
    </row>
    <row r="105" spans="1:15">
      <c r="B105" s="25"/>
      <c r="C105" s="25"/>
      <c r="D105" s="25"/>
      <c r="E105" s="25"/>
      <c r="F105" s="25"/>
      <c r="G105" s="25"/>
      <c r="H105" s="25"/>
      <c r="I105" s="25"/>
      <c r="J105" s="25"/>
      <c r="K105" s="25"/>
      <c r="L105" s="25"/>
    </row>
    <row r="106" spans="1:15">
      <c r="B106" s="25"/>
      <c r="C106" s="25"/>
      <c r="D106" s="25"/>
      <c r="E106" s="25"/>
      <c r="F106" s="25"/>
      <c r="G106" s="25"/>
      <c r="H106" s="25"/>
      <c r="I106" s="25"/>
      <c r="J106" s="25"/>
      <c r="K106" s="25"/>
      <c r="L106" s="25"/>
    </row>
    <row r="107" spans="1:15">
      <c r="B107" s="25"/>
      <c r="C107" s="25"/>
      <c r="D107" s="25"/>
      <c r="E107" s="25"/>
      <c r="F107" s="25"/>
      <c r="G107" s="25"/>
      <c r="H107" s="25"/>
      <c r="I107" s="25"/>
      <c r="J107" s="25"/>
      <c r="K107" s="25"/>
      <c r="L107" s="25"/>
    </row>
    <row r="108" spans="1:15">
      <c r="B108" s="25"/>
      <c r="C108" s="25"/>
      <c r="D108" s="25"/>
      <c r="E108" s="25"/>
      <c r="F108" s="25"/>
      <c r="G108" s="25"/>
      <c r="H108" s="25"/>
      <c r="I108" s="25"/>
      <c r="J108" s="25"/>
      <c r="K108" s="25"/>
      <c r="L108" s="25"/>
    </row>
    <row r="109" spans="1:15">
      <c r="B109" s="25"/>
      <c r="C109" s="48"/>
      <c r="D109" s="25"/>
      <c r="E109" s="25"/>
      <c r="F109" s="25"/>
      <c r="G109" s="25"/>
      <c r="H109" s="25"/>
      <c r="I109" s="25"/>
      <c r="J109" s="25"/>
      <c r="K109" s="25"/>
      <c r="L109" s="25"/>
    </row>
    <row r="110" spans="1:15">
      <c r="B110" s="25"/>
      <c r="C110" s="49" t="s">
        <v>44</v>
      </c>
      <c r="D110" s="25"/>
      <c r="E110" s="25"/>
      <c r="F110" s="25"/>
      <c r="G110" s="25"/>
      <c r="H110" s="25"/>
      <c r="I110" s="25"/>
      <c r="J110" s="25"/>
      <c r="K110" s="25"/>
      <c r="L110" s="25"/>
    </row>
    <row r="111" spans="1:15">
      <c r="B111" s="25"/>
      <c r="C111" s="25"/>
      <c r="D111" s="25"/>
      <c r="E111" s="61" t="s">
        <v>45</v>
      </c>
      <c r="F111" s="61"/>
      <c r="G111" s="61"/>
      <c r="H111" s="25"/>
      <c r="I111" s="25"/>
      <c r="J111" s="25"/>
      <c r="K111" s="25"/>
      <c r="L111" s="25"/>
    </row>
    <row r="112" spans="1:15" ht="49.5" customHeight="1">
      <c r="B112" s="25"/>
      <c r="C112" s="25"/>
      <c r="D112" s="62" t="s">
        <v>46</v>
      </c>
      <c r="E112" s="62"/>
      <c r="F112" s="62"/>
      <c r="G112" s="62"/>
      <c r="H112" s="62"/>
      <c r="I112" s="25"/>
      <c r="J112" s="25"/>
      <c r="K112" s="25"/>
      <c r="L112" s="25"/>
    </row>
    <row r="113" spans="1:15">
      <c r="B113" s="25"/>
      <c r="C113" s="25"/>
      <c r="D113" s="25"/>
      <c r="E113" s="25"/>
      <c r="F113" s="25"/>
      <c r="G113" s="25"/>
      <c r="H113" s="25"/>
      <c r="I113" s="25"/>
      <c r="J113" s="25"/>
      <c r="K113" s="25"/>
      <c r="L113" s="25"/>
    </row>
    <row r="114" spans="1:15">
      <c r="B114" s="25"/>
      <c r="C114" s="25"/>
      <c r="D114" s="25"/>
      <c r="E114" s="25"/>
      <c r="F114" s="25"/>
      <c r="G114" s="25"/>
      <c r="H114" s="25"/>
      <c r="I114" s="25"/>
      <c r="J114" s="25"/>
      <c r="K114" s="25"/>
      <c r="L114" s="25"/>
    </row>
    <row r="115" spans="1:15">
      <c r="B115" s="25"/>
      <c r="C115" s="25"/>
      <c r="D115" s="25"/>
      <c r="E115" s="25"/>
      <c r="F115" s="25"/>
      <c r="G115" s="25"/>
      <c r="H115" s="25"/>
      <c r="I115" s="25"/>
      <c r="J115" s="25"/>
      <c r="K115" s="25"/>
      <c r="L115" s="25"/>
    </row>
    <row r="116" spans="1:15">
      <c r="B116" s="25"/>
      <c r="C116" s="25"/>
      <c r="D116" s="25"/>
      <c r="E116" s="25"/>
      <c r="F116" s="25"/>
      <c r="G116" s="25"/>
      <c r="H116" s="25"/>
      <c r="I116" s="25"/>
      <c r="J116" s="25"/>
      <c r="K116" s="25"/>
      <c r="L116" s="25"/>
    </row>
    <row r="117" spans="1:15" s="6" customFormat="1" ht="93" customHeight="1">
      <c r="A117" s="7"/>
      <c r="B117" s="7"/>
      <c r="C117" s="63" t="s">
        <v>62</v>
      </c>
      <c r="D117" s="63"/>
      <c r="E117" s="63"/>
      <c r="F117" s="63"/>
      <c r="G117" s="63"/>
      <c r="H117" s="63"/>
      <c r="I117" s="7"/>
      <c r="J117" s="7"/>
      <c r="K117" s="7"/>
      <c r="L117" s="7"/>
      <c r="M117" s="7"/>
      <c r="N117" s="7"/>
      <c r="O117" s="7"/>
    </row>
    <row r="118" spans="1:15">
      <c r="A118" s="27"/>
      <c r="M118" s="27"/>
      <c r="N118" s="27"/>
      <c r="O118" s="27"/>
    </row>
    <row r="119" spans="1:15">
      <c r="A119" s="27"/>
      <c r="M119" s="27"/>
      <c r="N119" s="27"/>
      <c r="O119" s="27"/>
    </row>
    <row r="120" spans="1:15">
      <c r="A120" s="27"/>
      <c r="M120" s="27"/>
      <c r="N120" s="27"/>
      <c r="O120" s="27"/>
    </row>
    <row r="121" spans="1:15">
      <c r="A121" s="27"/>
      <c r="M121" s="27"/>
      <c r="N121" s="27"/>
      <c r="O121" s="27"/>
    </row>
    <row r="122" spans="1:15">
      <c r="A122" s="27"/>
      <c r="M122" s="27"/>
      <c r="N122" s="27"/>
      <c r="O122" s="27"/>
    </row>
    <row r="123" spans="1:15">
      <c r="A123" s="27"/>
      <c r="M123" s="27"/>
      <c r="N123" s="27"/>
      <c r="O123" s="27"/>
    </row>
    <row r="124" spans="1:15">
      <c r="A124" s="27"/>
      <c r="M124" s="27"/>
      <c r="N124" s="27"/>
      <c r="O124" s="27"/>
    </row>
    <row r="125" spans="1:15">
      <c r="A125" s="27"/>
      <c r="M125" s="27"/>
      <c r="N125" s="27"/>
      <c r="O125" s="27"/>
    </row>
    <row r="126" spans="1:15">
      <c r="A126" s="27"/>
      <c r="M126" s="27"/>
      <c r="N126" s="27"/>
      <c r="O126" s="27"/>
    </row>
    <row r="127" spans="1:15">
      <c r="A127" s="27"/>
      <c r="M127" s="27"/>
      <c r="N127" s="27"/>
      <c r="O127" s="27"/>
    </row>
    <row r="128" spans="1:15">
      <c r="A128" s="27"/>
      <c r="M128" s="27"/>
      <c r="N128" s="27"/>
      <c r="O128" s="27"/>
    </row>
    <row r="129" spans="1:15">
      <c r="A129" s="27"/>
      <c r="M129" s="27"/>
      <c r="N129" s="27"/>
      <c r="O129" s="27"/>
    </row>
    <row r="130" spans="1:15">
      <c r="A130" s="27"/>
      <c r="M130" s="27"/>
      <c r="N130" s="27"/>
      <c r="O130" s="27"/>
    </row>
    <row r="131" spans="1:15">
      <c r="A131" s="27"/>
      <c r="M131" s="27"/>
      <c r="N131" s="27"/>
      <c r="O131" s="27"/>
    </row>
    <row r="132" spans="1:15">
      <c r="A132" s="27"/>
      <c r="M132" s="27"/>
      <c r="N132" s="27"/>
      <c r="O132" s="27"/>
    </row>
    <row r="133" spans="1:15">
      <c r="A133" s="27"/>
      <c r="M133" s="27"/>
      <c r="N133" s="27"/>
      <c r="O133" s="27"/>
    </row>
    <row r="134" spans="1:15">
      <c r="A134" s="27"/>
      <c r="M134" s="27"/>
      <c r="N134" s="27"/>
      <c r="O134" s="27"/>
    </row>
    <row r="135" spans="1:15">
      <c r="A135" s="27"/>
      <c r="M135" s="27"/>
      <c r="N135" s="27"/>
      <c r="O135" s="27"/>
    </row>
    <row r="136" spans="1:15">
      <c r="A136" s="27"/>
      <c r="M136" s="27"/>
      <c r="N136" s="27"/>
      <c r="O136" s="27"/>
    </row>
    <row r="137" spans="1:15">
      <c r="A137" s="27"/>
      <c r="M137" s="27"/>
      <c r="N137" s="27"/>
      <c r="O137" s="27"/>
    </row>
    <row r="138" spans="1:15">
      <c r="A138" s="27"/>
      <c r="M138" s="27"/>
      <c r="N138" s="27"/>
      <c r="O138" s="27"/>
    </row>
    <row r="139" spans="1:15">
      <c r="A139" s="27"/>
      <c r="M139" s="27"/>
      <c r="N139" s="27"/>
      <c r="O139" s="27"/>
    </row>
    <row r="140" spans="1:15">
      <c r="A140" s="27"/>
      <c r="M140" s="27"/>
      <c r="N140" s="27"/>
      <c r="O140" s="27"/>
    </row>
    <row r="141" spans="1:15">
      <c r="A141" s="27"/>
      <c r="M141" s="27"/>
      <c r="N141" s="27"/>
      <c r="O141" s="27"/>
    </row>
    <row r="142" spans="1:15">
      <c r="A142" s="27"/>
      <c r="M142" s="27"/>
      <c r="N142" s="27"/>
      <c r="O142" s="27"/>
    </row>
    <row r="143" spans="1:15">
      <c r="A143" s="27"/>
      <c r="M143" s="27"/>
      <c r="N143" s="27"/>
      <c r="O143" s="27"/>
    </row>
    <row r="144" spans="1:15">
      <c r="A144" s="27"/>
      <c r="M144" s="27"/>
      <c r="N144" s="27"/>
      <c r="O144" s="27"/>
    </row>
    <row r="145" spans="1:15">
      <c r="A145" s="27"/>
      <c r="M145" s="27"/>
      <c r="N145" s="27"/>
      <c r="O145" s="27"/>
    </row>
    <row r="146" spans="1:15">
      <c r="A146" s="27"/>
      <c r="M146" s="27"/>
      <c r="N146" s="27"/>
      <c r="O146" s="27"/>
    </row>
    <row r="147" spans="1:15">
      <c r="A147" s="27"/>
      <c r="M147" s="27"/>
      <c r="N147" s="27"/>
      <c r="O147" s="27"/>
    </row>
    <row r="148" spans="1:15">
      <c r="A148" s="27"/>
      <c r="M148" s="27"/>
      <c r="N148" s="27"/>
      <c r="O148" s="27"/>
    </row>
    <row r="149" spans="1:15">
      <c r="A149" s="27"/>
      <c r="M149" s="27"/>
      <c r="N149" s="27"/>
      <c r="O149" s="27"/>
    </row>
    <row r="150" spans="1:15">
      <c r="A150" s="27"/>
      <c r="M150" s="27"/>
      <c r="N150" s="27"/>
      <c r="O150" s="27"/>
    </row>
    <row r="151" spans="1:15">
      <c r="A151" s="27"/>
      <c r="M151" s="27"/>
      <c r="N151" s="27"/>
      <c r="O151" s="27"/>
    </row>
    <row r="152" spans="1:15">
      <c r="A152" s="27"/>
      <c r="M152" s="27"/>
      <c r="N152" s="27"/>
      <c r="O152" s="27"/>
    </row>
    <row r="153" spans="1:15">
      <c r="A153" s="27"/>
      <c r="M153" s="27"/>
      <c r="N153" s="27"/>
      <c r="O153" s="27"/>
    </row>
    <row r="154" spans="1:15">
      <c r="A154" s="27"/>
      <c r="M154" s="27"/>
      <c r="N154" s="27"/>
      <c r="O154" s="27"/>
    </row>
    <row r="155" spans="1:15">
      <c r="A155" s="27"/>
      <c r="M155" s="27"/>
      <c r="N155" s="27"/>
      <c r="O155" s="27"/>
    </row>
    <row r="156" spans="1:15">
      <c r="A156" s="27"/>
      <c r="M156" s="27"/>
      <c r="N156" s="27"/>
      <c r="O156" s="27"/>
    </row>
    <row r="157" spans="1:15">
      <c r="A157" s="27"/>
      <c r="M157" s="27"/>
      <c r="N157" s="27"/>
      <c r="O157" s="27"/>
    </row>
    <row r="158" spans="1:15">
      <c r="A158" s="27"/>
      <c r="M158" s="27"/>
      <c r="N158" s="27"/>
      <c r="O158" s="27"/>
    </row>
    <row r="159" spans="1:15">
      <c r="A159" s="27"/>
      <c r="M159" s="27"/>
      <c r="N159" s="27"/>
      <c r="O159" s="27"/>
    </row>
    <row r="160" spans="1:15">
      <c r="A160" s="27"/>
      <c r="M160" s="27"/>
      <c r="N160" s="27"/>
      <c r="O160" s="27"/>
    </row>
    <row r="161" spans="1:15">
      <c r="A161" s="27"/>
      <c r="M161" s="27"/>
      <c r="N161" s="27"/>
      <c r="O161" s="27"/>
    </row>
    <row r="162" spans="1:15">
      <c r="A162" s="27"/>
      <c r="M162" s="27"/>
      <c r="N162" s="27"/>
      <c r="O162" s="27"/>
    </row>
    <row r="163" spans="1:15">
      <c r="A163" s="27"/>
      <c r="M163" s="27"/>
      <c r="N163" s="27"/>
      <c r="O163" s="27"/>
    </row>
    <row r="164" spans="1:15">
      <c r="A164" s="27"/>
      <c r="M164" s="27"/>
      <c r="N164" s="27"/>
      <c r="O164" s="27"/>
    </row>
    <row r="165" spans="1:15">
      <c r="A165" s="27"/>
      <c r="M165" s="27"/>
      <c r="N165" s="27"/>
      <c r="O165" s="27"/>
    </row>
    <row r="166" spans="1:15">
      <c r="A166" s="27"/>
      <c r="M166" s="27"/>
      <c r="N166" s="27"/>
      <c r="O166" s="27"/>
    </row>
    <row r="167" spans="1:15">
      <c r="A167" s="27"/>
      <c r="M167" s="27"/>
      <c r="N167" s="27"/>
      <c r="O167" s="27"/>
    </row>
    <row r="168" spans="1:15">
      <c r="A168" s="27"/>
      <c r="M168" s="27"/>
      <c r="N168" s="27"/>
      <c r="O168" s="27"/>
    </row>
    <row r="169" spans="1:15">
      <c r="A169" s="27"/>
      <c r="M169" s="27"/>
      <c r="N169" s="27"/>
      <c r="O169" s="27"/>
    </row>
    <row r="170" spans="1:15">
      <c r="A170" s="27"/>
      <c r="M170" s="27"/>
      <c r="N170" s="27"/>
      <c r="O170" s="27"/>
    </row>
    <row r="171" spans="1:15">
      <c r="A171" s="27"/>
      <c r="M171" s="27"/>
      <c r="N171" s="27"/>
      <c r="O171" s="27"/>
    </row>
    <row r="172" spans="1:15">
      <c r="A172" s="27"/>
      <c r="M172" s="27"/>
      <c r="N172" s="27"/>
      <c r="O172" s="27"/>
    </row>
    <row r="173" spans="1:15">
      <c r="A173" s="27"/>
      <c r="M173" s="27"/>
      <c r="N173" s="27"/>
      <c r="O173" s="27"/>
    </row>
    <row r="174" spans="1:15">
      <c r="A174" s="27"/>
      <c r="M174" s="27"/>
      <c r="N174" s="27"/>
      <c r="O174" s="27"/>
    </row>
    <row r="175" spans="1:15">
      <c r="A175" s="27"/>
      <c r="M175" s="27"/>
      <c r="N175" s="27"/>
      <c r="O175" s="27"/>
    </row>
    <row r="176" spans="1:15">
      <c r="A176" s="27"/>
      <c r="M176" s="27"/>
      <c r="N176" s="27"/>
      <c r="O176" s="27"/>
    </row>
    <row r="177" spans="1:15">
      <c r="A177" s="27"/>
      <c r="M177" s="27"/>
      <c r="N177" s="27"/>
      <c r="O177" s="27"/>
    </row>
    <row r="178" spans="1:15">
      <c r="A178" s="27"/>
      <c r="M178" s="27"/>
      <c r="N178" s="27"/>
      <c r="O178" s="27"/>
    </row>
    <row r="179" spans="1:15">
      <c r="A179" s="27"/>
      <c r="M179" s="27"/>
      <c r="N179" s="27"/>
      <c r="O179" s="27"/>
    </row>
    <row r="180" spans="1:15">
      <c r="A180" s="27"/>
      <c r="M180" s="27"/>
      <c r="N180" s="27"/>
      <c r="O180" s="27"/>
    </row>
    <row r="181" spans="1:15">
      <c r="A181" s="27"/>
      <c r="M181" s="27"/>
      <c r="N181" s="27"/>
      <c r="O181" s="27"/>
    </row>
    <row r="182" spans="1:15">
      <c r="A182" s="27"/>
      <c r="M182" s="27"/>
      <c r="N182" s="27"/>
      <c r="O182" s="27"/>
    </row>
    <row r="183" spans="1:15">
      <c r="A183" s="27"/>
      <c r="M183" s="27"/>
      <c r="N183" s="27"/>
      <c r="O183" s="27"/>
    </row>
    <row r="184" spans="1:15">
      <c r="A184" s="27"/>
      <c r="M184" s="27"/>
      <c r="N184" s="27"/>
      <c r="O184" s="27"/>
    </row>
    <row r="185" spans="1:15">
      <c r="A185" s="27"/>
      <c r="M185" s="27"/>
      <c r="N185" s="27"/>
      <c r="O185" s="27"/>
    </row>
    <row r="186" spans="1:15">
      <c r="A186" s="27"/>
      <c r="M186" s="27"/>
      <c r="N186" s="27"/>
      <c r="O186" s="27"/>
    </row>
    <row r="187" spans="1:15">
      <c r="A187" s="27"/>
      <c r="M187" s="27"/>
      <c r="N187" s="27"/>
      <c r="O187" s="27"/>
    </row>
    <row r="188" spans="1:15">
      <c r="A188" s="27"/>
      <c r="M188" s="27"/>
      <c r="N188" s="27"/>
      <c r="O188" s="27"/>
    </row>
    <row r="189" spans="1:15">
      <c r="A189" s="27"/>
      <c r="M189" s="27"/>
      <c r="N189" s="27"/>
      <c r="O189" s="27"/>
    </row>
    <row r="190" spans="1:15">
      <c r="A190" s="27"/>
      <c r="M190" s="27"/>
      <c r="N190" s="27"/>
      <c r="O190" s="27"/>
    </row>
    <row r="191" spans="1:15">
      <c r="A191" s="27"/>
      <c r="M191" s="27"/>
      <c r="N191" s="27"/>
      <c r="O191" s="27"/>
    </row>
    <row r="192" spans="1:15">
      <c r="A192" s="27"/>
      <c r="M192" s="27"/>
      <c r="N192" s="27"/>
      <c r="O192" s="27"/>
    </row>
    <row r="193" spans="1:15">
      <c r="A193" s="27"/>
      <c r="M193" s="27"/>
      <c r="N193" s="27"/>
      <c r="O193" s="27"/>
    </row>
    <row r="194" spans="1:15">
      <c r="A194" s="27"/>
      <c r="M194" s="27"/>
      <c r="N194" s="27"/>
      <c r="O194" s="27"/>
    </row>
    <row r="195" spans="1:15">
      <c r="A195" s="27"/>
      <c r="M195" s="27"/>
      <c r="N195" s="27"/>
      <c r="O195" s="27"/>
    </row>
    <row r="196" spans="1:15">
      <c r="A196" s="27"/>
      <c r="M196" s="27"/>
      <c r="N196" s="27"/>
      <c r="O196" s="27"/>
    </row>
    <row r="197" spans="1:15">
      <c r="A197" s="27"/>
      <c r="M197" s="27"/>
      <c r="N197" s="27"/>
      <c r="O197" s="27"/>
    </row>
    <row r="198" spans="1:15">
      <c r="A198" s="27"/>
      <c r="M198" s="27"/>
      <c r="N198" s="27"/>
      <c r="O198" s="27"/>
    </row>
    <row r="199" spans="1:15">
      <c r="A199" s="27"/>
      <c r="M199" s="27"/>
      <c r="N199" s="27"/>
      <c r="O199" s="27"/>
    </row>
    <row r="200" spans="1:15">
      <c r="A200" s="27"/>
      <c r="M200" s="27"/>
      <c r="N200" s="27"/>
      <c r="O200" s="27"/>
    </row>
    <row r="201" spans="1:15">
      <c r="A201" s="27"/>
      <c r="M201" s="27"/>
      <c r="N201" s="27"/>
      <c r="O201" s="27"/>
    </row>
    <row r="202" spans="1:15">
      <c r="A202" s="27"/>
      <c r="M202" s="27"/>
      <c r="N202" s="27"/>
      <c r="O202" s="27"/>
    </row>
    <row r="203" spans="1:15">
      <c r="A203" s="27"/>
      <c r="M203" s="27"/>
      <c r="N203" s="27"/>
      <c r="O203" s="27"/>
    </row>
    <row r="204" spans="1:15">
      <c r="A204" s="27"/>
      <c r="M204" s="27"/>
      <c r="N204" s="27"/>
      <c r="O204" s="27"/>
    </row>
    <row r="205" spans="1:15">
      <c r="A205" s="27"/>
      <c r="M205" s="27"/>
      <c r="N205" s="27"/>
      <c r="O205" s="27"/>
    </row>
    <row r="206" spans="1:15">
      <c r="A206" s="27"/>
      <c r="M206" s="27"/>
      <c r="N206" s="27"/>
      <c r="O206" s="27"/>
    </row>
    <row r="207" spans="1:15">
      <c r="A207" s="27"/>
      <c r="M207" s="27"/>
      <c r="N207" s="27"/>
      <c r="O207" s="27"/>
    </row>
    <row r="208" spans="1:15">
      <c r="A208" s="27"/>
      <c r="M208" s="27"/>
      <c r="N208" s="27"/>
      <c r="O208" s="27"/>
    </row>
    <row r="209" spans="1:15">
      <c r="A209" s="27"/>
      <c r="M209" s="27"/>
      <c r="N209" s="27"/>
      <c r="O209" s="27"/>
    </row>
    <row r="210" spans="1:15">
      <c r="A210" s="27"/>
      <c r="M210" s="27"/>
      <c r="N210" s="27"/>
      <c r="O210" s="27"/>
    </row>
    <row r="211" spans="1:15">
      <c r="A211" s="27"/>
      <c r="M211" s="27"/>
      <c r="N211" s="27"/>
      <c r="O211" s="27"/>
    </row>
    <row r="212" spans="1:15">
      <c r="A212" s="27"/>
      <c r="M212" s="27"/>
      <c r="N212" s="27"/>
      <c r="O212" s="27"/>
    </row>
    <row r="213" spans="1:15">
      <c r="A213" s="27"/>
      <c r="M213" s="27"/>
      <c r="N213" s="27"/>
      <c r="O213" s="27"/>
    </row>
    <row r="214" spans="1:15">
      <c r="A214" s="27"/>
      <c r="M214" s="27"/>
      <c r="N214" s="27"/>
      <c r="O214" s="27"/>
    </row>
    <row r="215" spans="1:15">
      <c r="A215" s="27"/>
      <c r="M215" s="27"/>
      <c r="N215" s="27"/>
      <c r="O215" s="27"/>
    </row>
    <row r="216" spans="1:15">
      <c r="A216" s="27"/>
      <c r="M216" s="27"/>
      <c r="N216" s="27"/>
      <c r="O216" s="27"/>
    </row>
    <row r="217" spans="1:15">
      <c r="A217" s="27"/>
      <c r="M217" s="27"/>
      <c r="N217" s="27"/>
      <c r="O217" s="27"/>
    </row>
    <row r="218" spans="1:15">
      <c r="A218" s="27"/>
      <c r="M218" s="27"/>
      <c r="N218" s="27"/>
      <c r="O218" s="27"/>
    </row>
    <row r="219" spans="1:15">
      <c r="A219" s="27"/>
      <c r="M219" s="27"/>
      <c r="N219" s="27"/>
      <c r="O219" s="27"/>
    </row>
    <row r="220" spans="1:15">
      <c r="A220" s="27"/>
      <c r="M220" s="27"/>
      <c r="N220" s="27"/>
      <c r="O220" s="27"/>
    </row>
  </sheetData>
  <protectedRanges>
    <protectedRange sqref="D65:K65 D77:K78 D80:K81" name="Rozstęp6_1"/>
    <protectedRange sqref="F2" name="Rozstęp1_1_1"/>
    <protectedRange sqref="J46:K47" name="Rozstęp21_1_1"/>
    <protectedRange sqref="D43:E43" name="Rozstęp17_1_1"/>
    <protectedRange sqref="G42:H42 J42:K42" name="Rozstęp15_1_1"/>
    <protectedRange sqref="D31:G31 D62:G62 D74:G74" name="Rozstęp4_1"/>
    <protectedRange sqref="F39 D41:E41" name="Rozstęp14_1_1"/>
    <protectedRange sqref="G44:H44 J44:K44" name="Rozstęp18_1_1"/>
    <protectedRange sqref="D45:E45 D47:E47 G46:H47" name="Rozstęp20_1_1"/>
    <protectedRange sqref="D84:K84" name="Rozstęp34_2_1"/>
    <protectedRange sqref="D82:F82" name="Rozstęp32_2_1"/>
    <protectedRange sqref="D79:K79" name="Rozstęp6_2_1"/>
    <protectedRange sqref="G83:K83" name="Rozstęp33_2_1"/>
    <protectedRange sqref="D86:K87" name="Rozstęp37_2_1"/>
    <protectedRange sqref="C109" name="Rozstęp39_1_1"/>
    <protectedRange sqref="G85 I85:J85" name="Rozstęp35_1_1_1"/>
  </protectedRanges>
  <mergeCells count="51">
    <mergeCell ref="C117:H117"/>
    <mergeCell ref="C94:L94"/>
    <mergeCell ref="C95:L95"/>
    <mergeCell ref="C96:L96"/>
    <mergeCell ref="B99:K99"/>
    <mergeCell ref="E111:G111"/>
    <mergeCell ref="D112:H112"/>
    <mergeCell ref="B101:D101"/>
    <mergeCell ref="F101:G101"/>
    <mergeCell ref="C93:L93"/>
    <mergeCell ref="B62:B63"/>
    <mergeCell ref="C62:C63"/>
    <mergeCell ref="D62:K62"/>
    <mergeCell ref="L62:L63"/>
    <mergeCell ref="C70:H70"/>
    <mergeCell ref="B72:L72"/>
    <mergeCell ref="B74:B75"/>
    <mergeCell ref="C74:C75"/>
    <mergeCell ref="D74:K74"/>
    <mergeCell ref="L74:L75"/>
    <mergeCell ref="C92:L92"/>
    <mergeCell ref="C59:L59"/>
    <mergeCell ref="C23:E23"/>
    <mergeCell ref="B29:L29"/>
    <mergeCell ref="B31:B32"/>
    <mergeCell ref="C31:C32"/>
    <mergeCell ref="D31:K31"/>
    <mergeCell ref="L31:L32"/>
    <mergeCell ref="C52:H52"/>
    <mergeCell ref="C54:L54"/>
    <mergeCell ref="C56:L56"/>
    <mergeCell ref="C57:L57"/>
    <mergeCell ref="C58:L58"/>
    <mergeCell ref="C22:E22"/>
    <mergeCell ref="B9:L9"/>
    <mergeCell ref="B11:C11"/>
    <mergeCell ref="B12:C12"/>
    <mergeCell ref="B14:C14"/>
    <mergeCell ref="C15:E15"/>
    <mergeCell ref="C16:E16"/>
    <mergeCell ref="C17:E17"/>
    <mergeCell ref="C18:E18"/>
    <mergeCell ref="C19:E19"/>
    <mergeCell ref="C20:E20"/>
    <mergeCell ref="C21:E21"/>
    <mergeCell ref="A6:B6"/>
    <mergeCell ref="F2:L2"/>
    <mergeCell ref="A3:C3"/>
    <mergeCell ref="A4:C4"/>
    <mergeCell ref="F4:J4"/>
    <mergeCell ref="A5:B5"/>
  </mergeCells>
  <dataValidations count="1">
    <dataValidation type="date" operator="greaterThan" allowBlank="1" showInputMessage="1" showErrorMessage="1" sqref="C109">
      <formula1>44927</formula1>
    </dataValidation>
  </dataValidations>
  <pageMargins left="0.7" right="0.7" top="0.75" bottom="0.75" header="0.3" footer="0.3"/>
  <pageSetup paperSize="9" scale="4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U220"/>
  <sheetViews>
    <sheetView zoomScale="90" zoomScaleNormal="90" workbookViewId="0">
      <selection activeCell="B19" sqref="B19"/>
    </sheetView>
  </sheetViews>
  <sheetFormatPr defaultRowHeight="12.75"/>
  <cols>
    <col min="1" max="1" width="4" style="25" customWidth="1"/>
    <col min="2" max="2" width="6" style="27" customWidth="1"/>
    <col min="3" max="3" width="63.5" style="27" customWidth="1"/>
    <col min="4" max="4" width="16.5" style="27" customWidth="1"/>
    <col min="5" max="12" width="16.375" style="27" customWidth="1"/>
    <col min="13" max="15" width="9.125" style="25" customWidth="1"/>
    <col min="16" max="16384" width="9" style="27"/>
  </cols>
  <sheetData>
    <row r="1" spans="1:21">
      <c r="B1" s="25"/>
      <c r="C1" s="25"/>
      <c r="D1" s="25"/>
      <c r="E1" s="25"/>
      <c r="F1" s="25"/>
      <c r="G1" s="25"/>
      <c r="H1" s="25"/>
      <c r="I1" s="25"/>
      <c r="J1" s="25"/>
      <c r="K1" s="25"/>
      <c r="L1" s="26" t="s">
        <v>0</v>
      </c>
      <c r="N1" s="27"/>
      <c r="O1" s="27"/>
    </row>
    <row r="2" spans="1:21">
      <c r="A2" s="27"/>
      <c r="B2" s="28"/>
      <c r="C2" s="28"/>
      <c r="D2" s="28"/>
      <c r="E2" s="29"/>
      <c r="F2" s="87"/>
      <c r="G2" s="87"/>
      <c r="H2" s="87"/>
      <c r="I2" s="87"/>
      <c r="J2" s="87"/>
      <c r="K2" s="87"/>
      <c r="L2" s="87"/>
      <c r="M2" s="27"/>
      <c r="N2" s="27"/>
      <c r="O2" s="27"/>
    </row>
    <row r="3" spans="1:21" ht="13.5" thickBot="1">
      <c r="A3" s="88" t="s">
        <v>1</v>
      </c>
      <c r="B3" s="88"/>
      <c r="C3" s="88"/>
      <c r="F3" s="30"/>
      <c r="M3" s="27"/>
      <c r="N3" s="27"/>
      <c r="O3" s="27"/>
    </row>
    <row r="4" spans="1:21" ht="59.25" customHeight="1" thickBot="1">
      <c r="A4" s="89"/>
      <c r="B4" s="90"/>
      <c r="C4" s="91"/>
      <c r="D4" s="28"/>
      <c r="E4" s="29"/>
      <c r="F4" s="87"/>
      <c r="G4" s="87"/>
      <c r="H4" s="87"/>
      <c r="I4" s="87"/>
      <c r="J4" s="87"/>
      <c r="M4" s="27"/>
      <c r="N4" s="27"/>
      <c r="O4" s="27"/>
    </row>
    <row r="5" spans="1:21" ht="13.5" thickBot="1">
      <c r="A5" s="88" t="s">
        <v>2</v>
      </c>
      <c r="B5" s="88"/>
      <c r="F5" s="30"/>
      <c r="M5" s="27"/>
      <c r="N5" s="27"/>
      <c r="O5" s="27"/>
    </row>
    <row r="6" spans="1:21" ht="48" customHeight="1" thickBot="1">
      <c r="A6" s="92"/>
      <c r="B6" s="93"/>
      <c r="C6" s="31"/>
      <c r="D6" s="31"/>
      <c r="E6" s="25"/>
      <c r="F6" s="25"/>
      <c r="G6" s="25"/>
      <c r="H6" s="25"/>
      <c r="I6" s="25"/>
      <c r="J6" s="25"/>
      <c r="K6" s="25"/>
      <c r="L6" s="25"/>
      <c r="N6" s="27"/>
      <c r="O6" s="27"/>
    </row>
    <row r="7" spans="1:21">
      <c r="B7" s="26"/>
      <c r="C7" s="25"/>
      <c r="D7" s="25"/>
      <c r="E7" s="25"/>
      <c r="F7" s="25"/>
      <c r="G7" s="25"/>
      <c r="H7" s="25"/>
      <c r="I7" s="25"/>
      <c r="J7" s="25"/>
      <c r="K7" s="25"/>
      <c r="L7" s="25"/>
    </row>
    <row r="8" spans="1:21">
      <c r="B8" s="25"/>
      <c r="C8" s="25"/>
      <c r="D8" s="25"/>
      <c r="E8" s="25"/>
      <c r="F8" s="25"/>
      <c r="G8" s="25"/>
      <c r="H8" s="25"/>
      <c r="I8" s="25"/>
      <c r="J8" s="25"/>
      <c r="K8" s="25"/>
      <c r="L8" s="25"/>
    </row>
    <row r="9" spans="1:21" ht="39" customHeight="1">
      <c r="B9" s="83" t="s">
        <v>63</v>
      </c>
      <c r="C9" s="84"/>
      <c r="D9" s="84"/>
      <c r="E9" s="84"/>
      <c r="F9" s="84"/>
      <c r="G9" s="84"/>
      <c r="H9" s="84"/>
      <c r="I9" s="84"/>
      <c r="J9" s="84"/>
      <c r="K9" s="84"/>
      <c r="L9" s="85"/>
      <c r="M9" s="26"/>
      <c r="N9" s="26"/>
      <c r="O9" s="26"/>
      <c r="P9" s="30"/>
      <c r="Q9" s="30"/>
      <c r="R9" s="30"/>
      <c r="S9" s="30"/>
      <c r="T9" s="30"/>
      <c r="U9" s="30"/>
    </row>
    <row r="10" spans="1:21">
      <c r="B10" s="25"/>
      <c r="C10" s="25"/>
      <c r="D10" s="25"/>
      <c r="E10" s="25"/>
      <c r="F10" s="25"/>
      <c r="G10" s="25"/>
      <c r="H10" s="25"/>
      <c r="I10" s="25"/>
      <c r="J10" s="25"/>
      <c r="K10" s="25"/>
      <c r="L10" s="25"/>
    </row>
    <row r="11" spans="1:21">
      <c r="A11" s="5"/>
      <c r="B11" s="94" t="s">
        <v>3</v>
      </c>
      <c r="C11" s="95"/>
      <c r="D11" s="25"/>
      <c r="E11" s="25"/>
      <c r="F11" s="25"/>
      <c r="G11" s="25"/>
      <c r="H11" s="25"/>
      <c r="I11" s="25"/>
      <c r="J11" s="25"/>
      <c r="K11" s="25"/>
      <c r="L11" s="25"/>
      <c r="N11" s="27"/>
      <c r="O11" s="27"/>
    </row>
    <row r="12" spans="1:21">
      <c r="A12" s="32"/>
      <c r="B12" s="94" t="s">
        <v>4</v>
      </c>
      <c r="C12" s="95"/>
      <c r="E12" s="25"/>
      <c r="F12" s="25"/>
      <c r="G12" s="25"/>
      <c r="H12" s="25"/>
      <c r="I12" s="25"/>
      <c r="J12" s="25"/>
      <c r="K12" s="25"/>
      <c r="L12" s="25"/>
      <c r="N12" s="27"/>
      <c r="O12" s="27"/>
    </row>
    <row r="13" spans="1:21">
      <c r="A13" s="33"/>
      <c r="B13" s="34"/>
      <c r="C13" s="35"/>
      <c r="E13" s="25"/>
      <c r="F13" s="25"/>
      <c r="G13" s="25"/>
      <c r="H13" s="25"/>
      <c r="I13" s="25"/>
      <c r="J13" s="25"/>
      <c r="K13" s="25"/>
      <c r="L13" s="25"/>
      <c r="N13" s="27"/>
      <c r="O13" s="27"/>
    </row>
    <row r="14" spans="1:21" ht="30" customHeight="1">
      <c r="A14" s="27"/>
      <c r="B14" s="95" t="s">
        <v>56</v>
      </c>
      <c r="C14" s="95"/>
      <c r="D14" s="36"/>
      <c r="E14" s="36"/>
      <c r="F14" s="36"/>
      <c r="G14" s="36"/>
      <c r="H14" s="36"/>
      <c r="I14" s="36"/>
      <c r="J14" s="36"/>
      <c r="K14" s="36"/>
      <c r="L14" s="36"/>
      <c r="M14" s="36"/>
      <c r="N14" s="36"/>
      <c r="O14" s="36"/>
      <c r="P14" s="36"/>
      <c r="Q14" s="36"/>
    </row>
    <row r="15" spans="1:21" ht="20.100000000000001" customHeight="1">
      <c r="A15" s="27"/>
      <c r="B15" s="37"/>
      <c r="C15" s="81" t="s">
        <v>47</v>
      </c>
      <c r="D15" s="82"/>
      <c r="E15" s="82"/>
      <c r="F15" s="38"/>
      <c r="G15" s="38"/>
      <c r="H15" s="38"/>
      <c r="I15" s="38"/>
      <c r="J15" s="38"/>
      <c r="K15" s="38"/>
      <c r="L15" s="38"/>
      <c r="M15" s="38"/>
      <c r="N15" s="38"/>
      <c r="O15" s="38"/>
      <c r="P15" s="38"/>
      <c r="Q15" s="38"/>
      <c r="R15" s="38"/>
      <c r="S15" s="38"/>
    </row>
    <row r="16" spans="1:21" ht="20.100000000000001" customHeight="1">
      <c r="A16" s="27"/>
      <c r="B16" s="37"/>
      <c r="C16" s="81" t="s">
        <v>48</v>
      </c>
      <c r="D16" s="82"/>
      <c r="E16" s="82"/>
      <c r="F16" s="38"/>
      <c r="G16" s="38"/>
      <c r="H16" s="38"/>
      <c r="I16" s="38"/>
      <c r="J16" s="38"/>
      <c r="K16" s="38"/>
      <c r="L16" s="38"/>
      <c r="M16" s="38"/>
      <c r="N16" s="38"/>
      <c r="O16" s="38"/>
      <c r="P16" s="38"/>
      <c r="Q16" s="38"/>
      <c r="R16" s="38"/>
      <c r="S16" s="38"/>
    </row>
    <row r="17" spans="1:21" ht="20.100000000000001" customHeight="1">
      <c r="A17" s="27"/>
      <c r="B17" s="37"/>
      <c r="C17" s="81" t="s">
        <v>49</v>
      </c>
      <c r="D17" s="82"/>
      <c r="E17" s="82"/>
      <c r="F17" s="38"/>
      <c r="G17" s="38"/>
      <c r="H17" s="38"/>
      <c r="I17" s="38"/>
      <c r="J17" s="38"/>
      <c r="K17" s="38"/>
      <c r="L17" s="38"/>
      <c r="M17" s="38"/>
      <c r="N17" s="38"/>
      <c r="O17" s="38"/>
      <c r="P17" s="38"/>
      <c r="Q17" s="38"/>
      <c r="R17" s="38"/>
      <c r="S17" s="38"/>
    </row>
    <row r="18" spans="1:21" ht="20.100000000000001" customHeight="1">
      <c r="A18" s="27"/>
      <c r="B18" s="37"/>
      <c r="C18" s="81" t="s">
        <v>50</v>
      </c>
      <c r="D18" s="82"/>
      <c r="E18" s="82"/>
      <c r="F18" s="38"/>
      <c r="G18" s="38"/>
      <c r="H18" s="38"/>
      <c r="I18" s="38"/>
      <c r="J18" s="38"/>
      <c r="K18" s="38"/>
      <c r="L18" s="38"/>
      <c r="M18" s="38"/>
      <c r="N18" s="38"/>
      <c r="O18" s="38"/>
      <c r="P18" s="38"/>
      <c r="Q18" s="38"/>
      <c r="R18" s="38"/>
      <c r="S18" s="38"/>
    </row>
    <row r="19" spans="1:21" ht="20.100000000000001" customHeight="1">
      <c r="A19" s="27"/>
      <c r="B19" s="37" t="s">
        <v>59</v>
      </c>
      <c r="C19" s="81" t="s">
        <v>51</v>
      </c>
      <c r="D19" s="82"/>
      <c r="E19" s="82"/>
      <c r="F19" s="38"/>
      <c r="G19" s="38"/>
      <c r="H19" s="38"/>
      <c r="I19" s="38"/>
      <c r="J19" s="38"/>
      <c r="K19" s="38"/>
      <c r="L19" s="38"/>
      <c r="M19" s="38"/>
      <c r="N19" s="38"/>
      <c r="O19" s="38"/>
      <c r="P19" s="38"/>
      <c r="Q19" s="38"/>
      <c r="R19" s="38"/>
      <c r="S19" s="38"/>
    </row>
    <row r="20" spans="1:21" ht="28.5" customHeight="1">
      <c r="A20" s="27"/>
      <c r="B20" s="37"/>
      <c r="C20" s="81" t="s">
        <v>55</v>
      </c>
      <c r="D20" s="82"/>
      <c r="E20" s="82"/>
      <c r="F20" s="38"/>
      <c r="G20" s="38"/>
      <c r="H20" s="38"/>
      <c r="I20" s="38"/>
      <c r="J20" s="38"/>
      <c r="K20" s="38"/>
      <c r="L20" s="38"/>
      <c r="M20" s="38"/>
      <c r="N20" s="38"/>
      <c r="O20" s="38"/>
      <c r="P20" s="38"/>
      <c r="Q20" s="38"/>
      <c r="R20" s="38"/>
      <c r="S20" s="38"/>
      <c r="T20" s="38"/>
      <c r="U20" s="38"/>
    </row>
    <row r="21" spans="1:21" ht="20.100000000000001" customHeight="1">
      <c r="A21" s="27"/>
      <c r="B21" s="37"/>
      <c r="C21" s="81" t="s">
        <v>52</v>
      </c>
      <c r="D21" s="82"/>
      <c r="E21" s="82"/>
      <c r="F21" s="38"/>
      <c r="G21" s="38"/>
      <c r="H21" s="38"/>
      <c r="I21" s="38"/>
      <c r="J21" s="38"/>
      <c r="K21" s="38"/>
      <c r="L21" s="38"/>
      <c r="M21" s="38"/>
      <c r="N21" s="38"/>
      <c r="O21" s="38"/>
      <c r="P21" s="38"/>
      <c r="Q21" s="38"/>
      <c r="R21" s="38"/>
      <c r="S21" s="38"/>
    </row>
    <row r="22" spans="1:21" ht="20.100000000000001" customHeight="1">
      <c r="A22" s="27"/>
      <c r="B22" s="37"/>
      <c r="C22" s="81" t="s">
        <v>53</v>
      </c>
      <c r="D22" s="82"/>
      <c r="E22" s="82"/>
      <c r="F22" s="38"/>
      <c r="G22" s="38"/>
      <c r="H22" s="38"/>
      <c r="I22" s="38"/>
      <c r="J22" s="38"/>
      <c r="K22" s="38"/>
      <c r="L22" s="38"/>
      <c r="M22" s="38"/>
      <c r="N22" s="38"/>
      <c r="O22" s="38"/>
      <c r="P22" s="38"/>
      <c r="Q22" s="38"/>
      <c r="R22" s="38"/>
      <c r="S22" s="38"/>
    </row>
    <row r="23" spans="1:21" ht="20.100000000000001" customHeight="1">
      <c r="A23" s="27"/>
      <c r="B23" s="37"/>
      <c r="C23" s="81" t="s">
        <v>54</v>
      </c>
      <c r="D23" s="82"/>
      <c r="E23" s="82"/>
      <c r="F23" s="38"/>
      <c r="G23" s="38"/>
      <c r="H23" s="38"/>
      <c r="I23" s="38"/>
      <c r="J23" s="38"/>
      <c r="K23" s="38"/>
      <c r="L23" s="38"/>
      <c r="M23" s="38"/>
      <c r="N23" s="38"/>
      <c r="O23" s="38"/>
      <c r="P23" s="38"/>
      <c r="Q23" s="38"/>
      <c r="R23" s="38"/>
      <c r="S23" s="38"/>
    </row>
    <row r="24" spans="1:21">
      <c r="A24" s="33"/>
      <c r="B24" s="34"/>
      <c r="C24" s="35"/>
      <c r="E24" s="25"/>
      <c r="F24" s="25"/>
      <c r="G24" s="25"/>
      <c r="H24" s="25"/>
      <c r="I24" s="25"/>
      <c r="J24" s="25"/>
      <c r="K24" s="25"/>
      <c r="L24" s="25"/>
      <c r="N24" s="27"/>
      <c r="O24" s="27"/>
    </row>
    <row r="25" spans="1:21" ht="6.75" customHeight="1">
      <c r="B25" s="39"/>
      <c r="C25" s="39"/>
      <c r="D25" s="25"/>
      <c r="E25" s="25"/>
      <c r="F25" s="25"/>
      <c r="G25" s="25"/>
      <c r="H25" s="25"/>
      <c r="I25" s="25"/>
      <c r="J25" s="25"/>
      <c r="K25" s="25"/>
      <c r="L25" s="25"/>
    </row>
    <row r="26" spans="1:21" s="6" customFormat="1" ht="12.6" customHeight="1">
      <c r="A26" s="7"/>
      <c r="B26" s="1" t="s">
        <v>60</v>
      </c>
      <c r="C26" s="58" t="s">
        <v>5</v>
      </c>
      <c r="D26" s="7"/>
      <c r="E26" s="7"/>
      <c r="F26" s="7"/>
      <c r="G26" s="7"/>
      <c r="H26" s="7"/>
      <c r="I26" s="7"/>
      <c r="J26" s="7"/>
      <c r="K26" s="7"/>
      <c r="L26" s="7"/>
      <c r="M26" s="7"/>
      <c r="N26" s="7"/>
      <c r="O26" s="7"/>
    </row>
    <row r="27" spans="1:21">
      <c r="B27" s="40"/>
      <c r="C27" s="41"/>
      <c r="D27" s="25"/>
      <c r="E27" s="25"/>
      <c r="F27" s="25"/>
      <c r="G27" s="25"/>
      <c r="H27" s="25"/>
      <c r="I27" s="25"/>
      <c r="J27" s="25"/>
      <c r="K27" s="25"/>
      <c r="L27" s="25"/>
    </row>
    <row r="28" spans="1:21">
      <c r="B28" s="40"/>
      <c r="C28" s="41"/>
      <c r="D28" s="25"/>
      <c r="E28" s="25"/>
      <c r="F28" s="25"/>
      <c r="G28" s="25"/>
      <c r="H28" s="25"/>
      <c r="I28" s="25"/>
      <c r="J28" s="25"/>
      <c r="K28" s="25"/>
      <c r="L28" s="25"/>
    </row>
    <row r="29" spans="1:21" ht="37.5" customHeight="1">
      <c r="B29" s="71" t="s">
        <v>6</v>
      </c>
      <c r="C29" s="71"/>
      <c r="D29" s="71"/>
      <c r="E29" s="71"/>
      <c r="F29" s="71"/>
      <c r="G29" s="71"/>
      <c r="H29" s="71"/>
      <c r="I29" s="71"/>
      <c r="J29" s="71"/>
      <c r="K29" s="71"/>
      <c r="L29" s="71"/>
    </row>
    <row r="30" spans="1:21">
      <c r="B30" s="25"/>
      <c r="C30" s="25"/>
      <c r="D30" s="25"/>
      <c r="E30" s="25"/>
      <c r="F30" s="25"/>
      <c r="G30" s="25"/>
      <c r="H30" s="25"/>
      <c r="I30" s="25"/>
      <c r="J30" s="25"/>
      <c r="K30" s="25"/>
      <c r="L30" s="25"/>
    </row>
    <row r="31" spans="1:21" s="54" customFormat="1" ht="24" customHeight="1">
      <c r="A31" s="53"/>
      <c r="B31" s="72" t="s">
        <v>7</v>
      </c>
      <c r="C31" s="79" t="s">
        <v>64</v>
      </c>
      <c r="D31" s="74" t="s">
        <v>96</v>
      </c>
      <c r="E31" s="75"/>
      <c r="F31" s="75"/>
      <c r="G31" s="75"/>
      <c r="H31" s="75"/>
      <c r="I31" s="75"/>
      <c r="J31" s="75"/>
      <c r="K31" s="75"/>
      <c r="L31" s="72" t="s">
        <v>9</v>
      </c>
      <c r="M31" s="53"/>
      <c r="N31" s="53"/>
      <c r="O31" s="53"/>
    </row>
    <row r="32" spans="1:21" s="54" customFormat="1" ht="18.75" customHeight="1">
      <c r="A32" s="53"/>
      <c r="B32" s="72"/>
      <c r="C32" s="80"/>
      <c r="D32" s="8" t="s">
        <v>10</v>
      </c>
      <c r="E32" s="8" t="s">
        <v>11</v>
      </c>
      <c r="F32" s="8" t="s">
        <v>12</v>
      </c>
      <c r="G32" s="8" t="s">
        <v>13</v>
      </c>
      <c r="H32" s="8" t="s">
        <v>14</v>
      </c>
      <c r="I32" s="8" t="s">
        <v>15</v>
      </c>
      <c r="J32" s="8" t="s">
        <v>16</v>
      </c>
      <c r="K32" s="8" t="s">
        <v>17</v>
      </c>
      <c r="L32" s="72"/>
      <c r="M32" s="53"/>
      <c r="N32" s="53"/>
      <c r="O32" s="53"/>
    </row>
    <row r="33" spans="1:15" s="54" customFormat="1" ht="15">
      <c r="A33" s="53"/>
      <c r="B33" s="8">
        <v>1</v>
      </c>
      <c r="C33" s="8">
        <v>2</v>
      </c>
      <c r="D33" s="8">
        <v>3</v>
      </c>
      <c r="E33" s="8">
        <v>4</v>
      </c>
      <c r="F33" s="9">
        <v>5</v>
      </c>
      <c r="G33" s="8">
        <v>6</v>
      </c>
      <c r="H33" s="9">
        <v>7</v>
      </c>
      <c r="I33" s="8">
        <v>8</v>
      </c>
      <c r="J33" s="8">
        <v>9</v>
      </c>
      <c r="K33" s="8">
        <v>10</v>
      </c>
      <c r="L33" s="8">
        <v>11</v>
      </c>
      <c r="M33" s="53"/>
      <c r="N33" s="53"/>
      <c r="O33" s="53"/>
    </row>
    <row r="34" spans="1:15" s="54" customFormat="1" ht="33.75" customHeight="1">
      <c r="A34" s="53"/>
      <c r="B34" s="8">
        <v>1</v>
      </c>
      <c r="C34" s="10" t="s">
        <v>65</v>
      </c>
      <c r="D34" s="11"/>
      <c r="E34" s="11"/>
      <c r="F34" s="12"/>
      <c r="G34" s="13"/>
      <c r="H34" s="13"/>
      <c r="I34" s="12"/>
      <c r="J34" s="14"/>
      <c r="K34" s="14"/>
      <c r="L34" s="15"/>
      <c r="M34" s="53"/>
      <c r="N34" s="53"/>
      <c r="O34" s="53"/>
    </row>
    <row r="35" spans="1:15" s="54" customFormat="1" ht="225">
      <c r="A35" s="53"/>
      <c r="B35" s="8">
        <v>2</v>
      </c>
      <c r="C35" s="16" t="s">
        <v>66</v>
      </c>
      <c r="D35" s="12"/>
      <c r="E35" s="12"/>
      <c r="F35" s="17"/>
      <c r="G35" s="12"/>
      <c r="H35" s="12"/>
      <c r="I35" s="17"/>
      <c r="J35" s="12"/>
      <c r="K35" s="12"/>
      <c r="L35" s="15"/>
      <c r="M35" s="53"/>
      <c r="N35" s="53"/>
      <c r="O35" s="53"/>
    </row>
    <row r="36" spans="1:15" s="54" customFormat="1" ht="33" customHeight="1">
      <c r="A36" s="53"/>
      <c r="B36" s="8">
        <v>3</v>
      </c>
      <c r="C36" s="10" t="s">
        <v>67</v>
      </c>
      <c r="D36" s="12"/>
      <c r="E36" s="12"/>
      <c r="F36" s="17"/>
      <c r="G36" s="12"/>
      <c r="H36" s="12"/>
      <c r="I36" s="17"/>
      <c r="J36" s="12"/>
      <c r="K36" s="12"/>
      <c r="L36" s="15"/>
      <c r="M36" s="53"/>
      <c r="N36" s="53"/>
      <c r="O36" s="53"/>
    </row>
    <row r="37" spans="1:15" s="54" customFormat="1" ht="120">
      <c r="A37" s="53"/>
      <c r="B37" s="8">
        <v>4</v>
      </c>
      <c r="C37" s="16" t="s">
        <v>68</v>
      </c>
      <c r="D37" s="12"/>
      <c r="E37" s="12"/>
      <c r="F37" s="17"/>
      <c r="G37" s="12"/>
      <c r="H37" s="12"/>
      <c r="I37" s="17"/>
      <c r="J37" s="12"/>
      <c r="K37" s="12"/>
      <c r="L37" s="15"/>
      <c r="M37" s="53"/>
      <c r="N37" s="53"/>
      <c r="O37" s="53"/>
    </row>
    <row r="38" spans="1:15" s="54" customFormat="1" ht="75">
      <c r="A38" s="53"/>
      <c r="B38" s="8">
        <v>5</v>
      </c>
      <c r="C38" s="16" t="s">
        <v>69</v>
      </c>
      <c r="D38" s="12"/>
      <c r="E38" s="12"/>
      <c r="F38" s="17"/>
      <c r="G38" s="12"/>
      <c r="H38" s="12"/>
      <c r="I38" s="17"/>
      <c r="J38" s="12"/>
      <c r="K38" s="12"/>
      <c r="L38" s="15"/>
      <c r="M38" s="53"/>
      <c r="N38" s="53"/>
      <c r="O38" s="53"/>
    </row>
    <row r="39" spans="1:15" s="54" customFormat="1" ht="105">
      <c r="A39" s="53"/>
      <c r="B39" s="8">
        <v>6</v>
      </c>
      <c r="C39" s="16" t="s">
        <v>70</v>
      </c>
      <c r="D39" s="18"/>
      <c r="E39" s="18"/>
      <c r="F39" s="19">
        <f>F34*274.43</f>
        <v>0</v>
      </c>
      <c r="G39" s="18"/>
      <c r="H39" s="18"/>
      <c r="I39" s="18"/>
      <c r="J39" s="18"/>
      <c r="K39" s="18"/>
      <c r="L39" s="20">
        <f t="shared" ref="L39:L47" si="0">SUM(D39:K39)</f>
        <v>0</v>
      </c>
      <c r="M39" s="53"/>
      <c r="N39" s="53"/>
      <c r="O39" s="53"/>
    </row>
    <row r="40" spans="1:15" s="54" customFormat="1" ht="75">
      <c r="A40" s="53"/>
      <c r="B40" s="8">
        <v>7</v>
      </c>
      <c r="C40" s="16" t="s">
        <v>71</v>
      </c>
      <c r="D40" s="18"/>
      <c r="E40" s="18"/>
      <c r="F40" s="18"/>
      <c r="G40" s="18"/>
      <c r="H40" s="18"/>
      <c r="I40" s="19">
        <f>I34*494.8</f>
        <v>0</v>
      </c>
      <c r="J40" s="18"/>
      <c r="K40" s="18"/>
      <c r="L40" s="20">
        <f t="shared" si="0"/>
        <v>0</v>
      </c>
      <c r="M40" s="53"/>
      <c r="N40" s="53"/>
      <c r="O40" s="53"/>
    </row>
    <row r="41" spans="1:15" s="54" customFormat="1" ht="105">
      <c r="A41" s="53"/>
      <c r="B41" s="8">
        <v>8</v>
      </c>
      <c r="C41" s="16" t="s">
        <v>72</v>
      </c>
      <c r="D41" s="19">
        <f>D35*274.43</f>
        <v>0</v>
      </c>
      <c r="E41" s="19">
        <f>E35*274.43</f>
        <v>0</v>
      </c>
      <c r="F41" s="18"/>
      <c r="G41" s="18"/>
      <c r="H41" s="18"/>
      <c r="I41" s="18"/>
      <c r="J41" s="18"/>
      <c r="K41" s="18"/>
      <c r="L41" s="20">
        <f t="shared" si="0"/>
        <v>0</v>
      </c>
      <c r="M41" s="53"/>
      <c r="N41" s="53"/>
      <c r="O41" s="53"/>
    </row>
    <row r="42" spans="1:15" s="54" customFormat="1" ht="105">
      <c r="A42" s="53"/>
      <c r="B42" s="8">
        <v>9</v>
      </c>
      <c r="C42" s="16" t="s">
        <v>73</v>
      </c>
      <c r="D42" s="18"/>
      <c r="E42" s="18"/>
      <c r="F42" s="18"/>
      <c r="G42" s="19">
        <f>G35*384.62</f>
        <v>0</v>
      </c>
      <c r="H42" s="59">
        <f>H35*494.8</f>
        <v>0</v>
      </c>
      <c r="I42" s="18"/>
      <c r="J42" s="19">
        <f>J35*686.07</f>
        <v>0</v>
      </c>
      <c r="K42" s="19">
        <f>K35*686.07</f>
        <v>0</v>
      </c>
      <c r="L42" s="20">
        <f t="shared" si="0"/>
        <v>0</v>
      </c>
      <c r="M42" s="53"/>
      <c r="N42" s="53"/>
      <c r="O42" s="53"/>
    </row>
    <row r="43" spans="1:15" s="54" customFormat="1" ht="105">
      <c r="A43" s="53"/>
      <c r="B43" s="8">
        <v>10</v>
      </c>
      <c r="C43" s="16" t="s">
        <v>74</v>
      </c>
      <c r="D43" s="19">
        <f>D36*274.43</f>
        <v>0</v>
      </c>
      <c r="E43" s="19">
        <f>E36*274.43</f>
        <v>0</v>
      </c>
      <c r="F43" s="18"/>
      <c r="G43" s="18"/>
      <c r="H43" s="18"/>
      <c r="I43" s="18"/>
      <c r="J43" s="18"/>
      <c r="K43" s="18"/>
      <c r="L43" s="20">
        <f t="shared" si="0"/>
        <v>0</v>
      </c>
      <c r="M43" s="53"/>
      <c r="N43" s="53"/>
      <c r="O43" s="53"/>
    </row>
    <row r="44" spans="1:15" s="54" customFormat="1" ht="105">
      <c r="A44" s="53"/>
      <c r="B44" s="8">
        <v>11</v>
      </c>
      <c r="C44" s="16" t="s">
        <v>75</v>
      </c>
      <c r="D44" s="18"/>
      <c r="E44" s="18"/>
      <c r="F44" s="18"/>
      <c r="G44" s="19">
        <f>G36*384.62</f>
        <v>0</v>
      </c>
      <c r="H44" s="59">
        <f>H36*494.8</f>
        <v>0</v>
      </c>
      <c r="I44" s="18"/>
      <c r="J44" s="19">
        <f>J36*686.07</f>
        <v>0</v>
      </c>
      <c r="K44" s="19">
        <f>K36*686.07</f>
        <v>0</v>
      </c>
      <c r="L44" s="20">
        <f t="shared" si="0"/>
        <v>0</v>
      </c>
      <c r="M44" s="53"/>
      <c r="N44" s="53"/>
      <c r="O44" s="53"/>
    </row>
    <row r="45" spans="1:15" s="54" customFormat="1" ht="105">
      <c r="A45" s="53"/>
      <c r="B45" s="8">
        <v>12</v>
      </c>
      <c r="C45" s="16" t="s">
        <v>76</v>
      </c>
      <c r="D45" s="19">
        <f>D37*274.43</f>
        <v>0</v>
      </c>
      <c r="E45" s="19">
        <f>E37*274.43</f>
        <v>0</v>
      </c>
      <c r="F45" s="18"/>
      <c r="G45" s="18"/>
      <c r="H45" s="18"/>
      <c r="I45" s="18"/>
      <c r="J45" s="18"/>
      <c r="K45" s="18"/>
      <c r="L45" s="20">
        <f t="shared" si="0"/>
        <v>0</v>
      </c>
      <c r="M45" s="53"/>
      <c r="N45" s="53"/>
      <c r="O45" s="53"/>
    </row>
    <row r="46" spans="1:15" s="54" customFormat="1" ht="105">
      <c r="A46" s="53"/>
      <c r="B46" s="8">
        <v>13</v>
      </c>
      <c r="C46" s="16" t="s">
        <v>77</v>
      </c>
      <c r="D46" s="18"/>
      <c r="E46" s="18"/>
      <c r="F46" s="18"/>
      <c r="G46" s="19">
        <f>G37*384.62</f>
        <v>0</v>
      </c>
      <c r="H46" s="59">
        <f>H37*494.8</f>
        <v>0</v>
      </c>
      <c r="I46" s="18"/>
      <c r="J46" s="19">
        <f>J37*686.07</f>
        <v>0</v>
      </c>
      <c r="K46" s="19">
        <f>K37*686.07</f>
        <v>0</v>
      </c>
      <c r="L46" s="20">
        <f t="shared" si="0"/>
        <v>0</v>
      </c>
      <c r="M46" s="53"/>
      <c r="N46" s="53"/>
      <c r="O46" s="53"/>
    </row>
    <row r="47" spans="1:15" s="54" customFormat="1" ht="150">
      <c r="A47" s="53"/>
      <c r="B47" s="8">
        <v>14</v>
      </c>
      <c r="C47" s="16" t="s">
        <v>78</v>
      </c>
      <c r="D47" s="19">
        <f>D38*274.43</f>
        <v>0</v>
      </c>
      <c r="E47" s="19">
        <f>E38*274.43</f>
        <v>0</v>
      </c>
      <c r="F47" s="18"/>
      <c r="G47" s="19">
        <f>G38*384.62</f>
        <v>0</v>
      </c>
      <c r="H47" s="59">
        <f>H38*494.8</f>
        <v>0</v>
      </c>
      <c r="I47" s="21"/>
      <c r="J47" s="19">
        <f>J38*686.07</f>
        <v>0</v>
      </c>
      <c r="K47" s="19">
        <f>K38*686.07</f>
        <v>0</v>
      </c>
      <c r="L47" s="20">
        <f t="shared" si="0"/>
        <v>0</v>
      </c>
      <c r="M47" s="53"/>
      <c r="N47" s="53"/>
      <c r="O47" s="53"/>
    </row>
    <row r="48" spans="1:15" s="54" customFormat="1" ht="30">
      <c r="A48" s="53"/>
      <c r="B48" s="8">
        <v>15</v>
      </c>
      <c r="C48" s="16" t="s">
        <v>57</v>
      </c>
      <c r="D48" s="20">
        <f>SUM(D39:D47)</f>
        <v>0</v>
      </c>
      <c r="E48" s="20">
        <f t="shared" ref="E48:K48" si="1">SUM(E39:E47)</f>
        <v>0</v>
      </c>
      <c r="F48" s="20">
        <f t="shared" si="1"/>
        <v>0</v>
      </c>
      <c r="G48" s="20">
        <f t="shared" si="1"/>
        <v>0</v>
      </c>
      <c r="H48" s="20">
        <f t="shared" si="1"/>
        <v>0</v>
      </c>
      <c r="I48" s="20">
        <f t="shared" si="1"/>
        <v>0</v>
      </c>
      <c r="J48" s="20">
        <f t="shared" si="1"/>
        <v>0</v>
      </c>
      <c r="K48" s="20">
        <f t="shared" si="1"/>
        <v>0</v>
      </c>
      <c r="L48" s="20">
        <f>SUM(D48:K48)</f>
        <v>0</v>
      </c>
      <c r="M48" s="53"/>
      <c r="N48" s="53"/>
      <c r="O48" s="53"/>
    </row>
    <row r="49" spans="1:15" s="54" customFormat="1" ht="30">
      <c r="A49" s="53"/>
      <c r="B49" s="8">
        <v>16</v>
      </c>
      <c r="C49" s="16" t="s">
        <v>18</v>
      </c>
      <c r="D49" s="18"/>
      <c r="E49" s="18"/>
      <c r="F49" s="18"/>
      <c r="G49" s="18"/>
      <c r="H49" s="18"/>
      <c r="I49" s="18"/>
      <c r="J49" s="18"/>
      <c r="K49" s="18"/>
      <c r="L49" s="22">
        <f>ROUNDDOWN(L48*1%,2)</f>
        <v>0</v>
      </c>
      <c r="M49" s="53"/>
      <c r="N49" s="53"/>
      <c r="O49" s="53"/>
    </row>
    <row r="50" spans="1:15" s="54" customFormat="1" ht="24.75" customHeight="1">
      <c r="A50" s="53"/>
      <c r="B50" s="8">
        <v>17</v>
      </c>
      <c r="C50" s="16" t="s">
        <v>19</v>
      </c>
      <c r="D50" s="18"/>
      <c r="E50" s="18"/>
      <c r="F50" s="18"/>
      <c r="G50" s="18"/>
      <c r="H50" s="18"/>
      <c r="I50" s="18"/>
      <c r="J50" s="18"/>
      <c r="K50" s="18"/>
      <c r="L50" s="20">
        <f>SUM(L48:L49)</f>
        <v>0</v>
      </c>
      <c r="M50" s="53"/>
      <c r="N50" s="53"/>
      <c r="O50" s="53"/>
    </row>
    <row r="51" spans="1:15">
      <c r="B51" s="25"/>
      <c r="C51" s="25"/>
      <c r="D51" s="25"/>
      <c r="E51" s="25"/>
      <c r="F51" s="25"/>
      <c r="G51" s="25"/>
      <c r="H51" s="25"/>
      <c r="I51" s="25"/>
      <c r="J51" s="25"/>
      <c r="K51" s="25"/>
      <c r="L51" s="25"/>
    </row>
    <row r="52" spans="1:15" ht="26.25" customHeight="1">
      <c r="B52" s="42"/>
      <c r="C52" s="96" t="s">
        <v>20</v>
      </c>
      <c r="D52" s="96"/>
      <c r="E52" s="96"/>
      <c r="F52" s="96"/>
      <c r="G52" s="96"/>
      <c r="H52" s="96"/>
      <c r="I52" s="43">
        <f>L50</f>
        <v>0</v>
      </c>
      <c r="J52" s="25"/>
      <c r="K52" s="25"/>
      <c r="L52" s="25"/>
    </row>
    <row r="53" spans="1:15" ht="15.75" customHeight="1">
      <c r="B53" s="42"/>
      <c r="C53" s="44"/>
      <c r="D53" s="44"/>
      <c r="E53" s="44"/>
      <c r="F53" s="44"/>
      <c r="G53" s="44"/>
      <c r="H53" s="44"/>
      <c r="I53" s="45"/>
      <c r="J53" s="25"/>
      <c r="K53" s="25"/>
      <c r="L53" s="25"/>
    </row>
    <row r="54" spans="1:15" s="6" customFormat="1" ht="38.25" customHeight="1">
      <c r="A54" s="7"/>
      <c r="B54" s="1" t="s">
        <v>21</v>
      </c>
      <c r="C54" s="76" t="s">
        <v>22</v>
      </c>
      <c r="D54" s="77"/>
      <c r="E54" s="77"/>
      <c r="F54" s="77"/>
      <c r="G54" s="77"/>
      <c r="H54" s="77"/>
      <c r="I54" s="77"/>
      <c r="J54" s="77"/>
      <c r="K54" s="77"/>
      <c r="L54" s="78"/>
      <c r="M54" s="7"/>
      <c r="N54" s="7"/>
      <c r="O54" s="7"/>
    </row>
    <row r="55" spans="1:15" s="6" customFormat="1" ht="15" customHeight="1">
      <c r="A55" s="7"/>
      <c r="B55" s="1" t="s">
        <v>23</v>
      </c>
      <c r="C55" s="50" t="s">
        <v>24</v>
      </c>
      <c r="D55" s="51"/>
      <c r="E55" s="51"/>
      <c r="F55" s="51"/>
      <c r="G55" s="51"/>
      <c r="H55" s="51"/>
      <c r="I55" s="51"/>
      <c r="J55" s="51"/>
      <c r="K55" s="51"/>
      <c r="L55" s="52"/>
      <c r="M55" s="7"/>
    </row>
    <row r="56" spans="1:15" s="6" customFormat="1" ht="37.5" customHeight="1">
      <c r="A56" s="7"/>
      <c r="B56" s="1" t="s">
        <v>25</v>
      </c>
      <c r="C56" s="76" t="s">
        <v>87</v>
      </c>
      <c r="D56" s="77"/>
      <c r="E56" s="77"/>
      <c r="F56" s="77"/>
      <c r="G56" s="77"/>
      <c r="H56" s="77"/>
      <c r="I56" s="77"/>
      <c r="J56" s="77"/>
      <c r="K56" s="77"/>
      <c r="L56" s="78"/>
      <c r="M56" s="7"/>
      <c r="N56" s="7"/>
      <c r="O56" s="7"/>
    </row>
    <row r="57" spans="1:15" s="6" customFormat="1" ht="37.5" customHeight="1">
      <c r="A57" s="7"/>
      <c r="B57" s="1" t="s">
        <v>26</v>
      </c>
      <c r="C57" s="76" t="s">
        <v>88</v>
      </c>
      <c r="D57" s="77"/>
      <c r="E57" s="77"/>
      <c r="F57" s="77"/>
      <c r="G57" s="77"/>
      <c r="H57" s="77"/>
      <c r="I57" s="77"/>
      <c r="J57" s="77"/>
      <c r="K57" s="77"/>
      <c r="L57" s="78"/>
      <c r="M57" s="7"/>
      <c r="N57" s="7"/>
      <c r="O57" s="7"/>
    </row>
    <row r="58" spans="1:15" s="6" customFormat="1" ht="39" customHeight="1">
      <c r="A58" s="7"/>
      <c r="B58" s="1" t="s">
        <v>27</v>
      </c>
      <c r="C58" s="76" t="s">
        <v>89</v>
      </c>
      <c r="D58" s="77"/>
      <c r="E58" s="77"/>
      <c r="F58" s="77"/>
      <c r="G58" s="77"/>
      <c r="H58" s="77"/>
      <c r="I58" s="77"/>
      <c r="J58" s="77"/>
      <c r="K58" s="77"/>
      <c r="L58" s="78"/>
      <c r="M58" s="7"/>
      <c r="N58" s="7"/>
      <c r="O58" s="7"/>
    </row>
    <row r="59" spans="1:15" s="6" customFormat="1" ht="27" customHeight="1">
      <c r="A59" s="7"/>
      <c r="B59" s="1" t="s">
        <v>28</v>
      </c>
      <c r="C59" s="76" t="s">
        <v>90</v>
      </c>
      <c r="D59" s="77"/>
      <c r="E59" s="77"/>
      <c r="F59" s="77"/>
      <c r="G59" s="77"/>
      <c r="H59" s="77"/>
      <c r="I59" s="77"/>
      <c r="J59" s="77"/>
      <c r="K59" s="77"/>
      <c r="L59" s="78"/>
      <c r="M59" s="7"/>
      <c r="N59" s="7"/>
      <c r="O59" s="7"/>
    </row>
    <row r="60" spans="1:15" s="57" customFormat="1" ht="38.25" customHeight="1">
      <c r="A60" s="55"/>
      <c r="B60" s="56" t="s">
        <v>61</v>
      </c>
      <c r="D60" s="55"/>
      <c r="E60" s="55"/>
      <c r="F60" s="55"/>
      <c r="G60" s="55"/>
      <c r="H60" s="55"/>
      <c r="I60" s="55"/>
      <c r="J60" s="55"/>
      <c r="K60" s="55"/>
      <c r="L60" s="55"/>
      <c r="M60" s="55"/>
      <c r="N60" s="55"/>
      <c r="O60" s="55"/>
    </row>
    <row r="61" spans="1:15">
      <c r="C61" s="25"/>
      <c r="D61" s="25"/>
      <c r="E61" s="25"/>
      <c r="F61" s="25"/>
      <c r="G61" s="25"/>
      <c r="H61" s="25"/>
      <c r="I61" s="25"/>
      <c r="J61" s="25"/>
      <c r="K61" s="25"/>
      <c r="L61" s="25"/>
    </row>
    <row r="62" spans="1:15" s="4" customFormat="1" ht="24" customHeight="1">
      <c r="A62" s="3"/>
      <c r="B62" s="72" t="s">
        <v>7</v>
      </c>
      <c r="C62" s="73" t="s">
        <v>79</v>
      </c>
      <c r="D62" s="74" t="s">
        <v>96</v>
      </c>
      <c r="E62" s="75"/>
      <c r="F62" s="75"/>
      <c r="G62" s="75"/>
      <c r="H62" s="75"/>
      <c r="I62" s="75"/>
      <c r="J62" s="75"/>
      <c r="K62" s="75"/>
      <c r="L62" s="72" t="s">
        <v>9</v>
      </c>
      <c r="M62" s="3"/>
      <c r="N62" s="3"/>
      <c r="O62" s="3"/>
    </row>
    <row r="63" spans="1:15" s="4" customFormat="1" ht="18" customHeight="1">
      <c r="A63" s="3"/>
      <c r="B63" s="72"/>
      <c r="C63" s="73"/>
      <c r="D63" s="8" t="s">
        <v>10</v>
      </c>
      <c r="E63" s="8" t="s">
        <v>11</v>
      </c>
      <c r="F63" s="8" t="s">
        <v>12</v>
      </c>
      <c r="G63" s="8" t="s">
        <v>13</v>
      </c>
      <c r="H63" s="8" t="s">
        <v>14</v>
      </c>
      <c r="I63" s="8" t="s">
        <v>15</v>
      </c>
      <c r="J63" s="8" t="s">
        <v>16</v>
      </c>
      <c r="K63" s="8" t="s">
        <v>17</v>
      </c>
      <c r="L63" s="72"/>
      <c r="M63" s="3"/>
      <c r="N63" s="3"/>
      <c r="O63" s="3"/>
    </row>
    <row r="64" spans="1:15" s="4" customFormat="1" ht="15">
      <c r="A64" s="3"/>
      <c r="B64" s="8">
        <v>1</v>
      </c>
      <c r="C64" s="8">
        <v>2</v>
      </c>
      <c r="D64" s="8">
        <v>3</v>
      </c>
      <c r="E64" s="8">
        <v>4</v>
      </c>
      <c r="F64" s="8">
        <v>5</v>
      </c>
      <c r="G64" s="8">
        <v>6</v>
      </c>
      <c r="H64" s="8">
        <v>7</v>
      </c>
      <c r="I64" s="8">
        <v>8</v>
      </c>
      <c r="J64" s="8">
        <v>9</v>
      </c>
      <c r="K64" s="8">
        <v>10</v>
      </c>
      <c r="L64" s="8">
        <v>11</v>
      </c>
      <c r="M64" s="3"/>
      <c r="N64" s="3"/>
      <c r="O64" s="3"/>
    </row>
    <row r="65" spans="1:15" s="4" customFormat="1" ht="25.5" customHeight="1">
      <c r="A65" s="3"/>
      <c r="B65" s="8">
        <v>1</v>
      </c>
      <c r="C65" s="16" t="s">
        <v>80</v>
      </c>
      <c r="D65" s="23"/>
      <c r="E65" s="23"/>
      <c r="F65" s="23"/>
      <c r="G65" s="23"/>
      <c r="H65" s="23"/>
      <c r="I65" s="23"/>
      <c r="J65" s="23"/>
      <c r="K65" s="23"/>
      <c r="L65" s="15"/>
      <c r="M65" s="3"/>
      <c r="N65" s="3"/>
      <c r="O65" s="3"/>
    </row>
    <row r="66" spans="1:15" s="4" customFormat="1" ht="75">
      <c r="A66" s="3"/>
      <c r="B66" s="8">
        <v>2</v>
      </c>
      <c r="C66" s="16" t="s">
        <v>29</v>
      </c>
      <c r="D66" s="19">
        <f>D65*141.57</f>
        <v>0</v>
      </c>
      <c r="E66" s="19">
        <f t="shared" ref="E66:F66" si="2">E65*141.57</f>
        <v>0</v>
      </c>
      <c r="F66" s="19">
        <f t="shared" si="2"/>
        <v>0</v>
      </c>
      <c r="G66" s="19">
        <f>G65*70.8</f>
        <v>0</v>
      </c>
      <c r="H66" s="19">
        <f t="shared" ref="H66:K66" si="3">H65*70.8</f>
        <v>0</v>
      </c>
      <c r="I66" s="19">
        <f t="shared" si="3"/>
        <v>0</v>
      </c>
      <c r="J66" s="19">
        <f t="shared" si="3"/>
        <v>0</v>
      </c>
      <c r="K66" s="19">
        <f t="shared" si="3"/>
        <v>0</v>
      </c>
      <c r="L66" s="22">
        <f>SUM(D66:K66)</f>
        <v>0</v>
      </c>
      <c r="M66" s="3"/>
      <c r="N66" s="3"/>
      <c r="O66" s="3"/>
    </row>
    <row r="67" spans="1:15" s="4" customFormat="1" ht="30">
      <c r="A67" s="3"/>
      <c r="B67" s="8">
        <v>3</v>
      </c>
      <c r="C67" s="16" t="s">
        <v>30</v>
      </c>
      <c r="D67" s="18"/>
      <c r="E67" s="18"/>
      <c r="F67" s="18"/>
      <c r="G67" s="18"/>
      <c r="H67" s="18"/>
      <c r="I67" s="18"/>
      <c r="J67" s="18"/>
      <c r="K67" s="18"/>
      <c r="L67" s="22">
        <f>ROUNDDOWN(L66*1%,2)</f>
        <v>0</v>
      </c>
      <c r="M67" s="3"/>
      <c r="N67" s="3"/>
      <c r="O67" s="3"/>
    </row>
    <row r="68" spans="1:15" s="4" customFormat="1" ht="25.5" customHeight="1">
      <c r="A68" s="3"/>
      <c r="B68" s="8">
        <v>4</v>
      </c>
      <c r="C68" s="16" t="s">
        <v>97</v>
      </c>
      <c r="D68" s="18"/>
      <c r="E68" s="18"/>
      <c r="F68" s="18"/>
      <c r="G68" s="18"/>
      <c r="H68" s="18"/>
      <c r="I68" s="18"/>
      <c r="J68" s="18"/>
      <c r="K68" s="18"/>
      <c r="L68" s="22">
        <f>SUM(L66:L67)</f>
        <v>0</v>
      </c>
      <c r="M68" s="3"/>
      <c r="N68" s="3"/>
      <c r="O68" s="3"/>
    </row>
    <row r="69" spans="1:15" s="4" customFormat="1" ht="15">
      <c r="A69" s="3"/>
      <c r="B69" s="3"/>
      <c r="C69" s="3"/>
      <c r="D69" s="3"/>
      <c r="E69" s="3"/>
      <c r="F69" s="3"/>
      <c r="G69" s="3"/>
      <c r="H69" s="3"/>
      <c r="J69" s="3"/>
      <c r="K69" s="3"/>
      <c r="L69" s="3"/>
      <c r="M69" s="3"/>
      <c r="N69" s="3"/>
      <c r="O69" s="3"/>
    </row>
    <row r="70" spans="1:15" s="4" customFormat="1" ht="32.25" customHeight="1">
      <c r="A70" s="3"/>
      <c r="B70" s="3"/>
      <c r="C70" s="70" t="s">
        <v>31</v>
      </c>
      <c r="D70" s="70"/>
      <c r="E70" s="70"/>
      <c r="F70" s="70"/>
      <c r="G70" s="70"/>
      <c r="H70" s="70"/>
      <c r="I70" s="2">
        <f>L68</f>
        <v>0</v>
      </c>
      <c r="J70" s="3"/>
      <c r="K70" s="3"/>
      <c r="L70" s="3"/>
      <c r="M70" s="3"/>
      <c r="N70" s="3"/>
      <c r="O70" s="3"/>
    </row>
    <row r="71" spans="1:15">
      <c r="B71" s="25"/>
      <c r="C71" s="25"/>
      <c r="D71" s="25"/>
      <c r="E71" s="25"/>
      <c r="F71" s="25"/>
      <c r="G71" s="25"/>
      <c r="H71" s="25"/>
      <c r="I71" s="25"/>
      <c r="J71" s="25"/>
      <c r="K71" s="25"/>
      <c r="L71" s="25"/>
    </row>
    <row r="72" spans="1:15" s="57" customFormat="1" ht="38.25" customHeight="1">
      <c r="A72" s="55"/>
      <c r="B72" s="71" t="s">
        <v>32</v>
      </c>
      <c r="C72" s="71"/>
      <c r="D72" s="71"/>
      <c r="E72" s="71"/>
      <c r="F72" s="71"/>
      <c r="G72" s="71"/>
      <c r="H72" s="71"/>
      <c r="I72" s="71"/>
      <c r="J72" s="71"/>
      <c r="K72" s="71"/>
      <c r="L72" s="71"/>
      <c r="M72" s="55"/>
      <c r="N72" s="55"/>
      <c r="O72" s="55"/>
    </row>
    <row r="73" spans="1:15">
      <c r="B73" s="25"/>
      <c r="C73" s="25"/>
      <c r="D73" s="25"/>
      <c r="E73" s="25"/>
      <c r="F73" s="25"/>
      <c r="G73" s="25"/>
      <c r="H73" s="25"/>
      <c r="I73" s="25"/>
      <c r="J73" s="25"/>
      <c r="K73" s="25"/>
      <c r="L73" s="25"/>
    </row>
    <row r="74" spans="1:15" s="4" customFormat="1" ht="24" customHeight="1">
      <c r="A74" s="3"/>
      <c r="B74" s="72" t="s">
        <v>7</v>
      </c>
      <c r="C74" s="73" t="s">
        <v>8</v>
      </c>
      <c r="D74" s="74" t="s">
        <v>96</v>
      </c>
      <c r="E74" s="75"/>
      <c r="F74" s="75"/>
      <c r="G74" s="75"/>
      <c r="H74" s="75"/>
      <c r="I74" s="75"/>
      <c r="J74" s="75"/>
      <c r="K74" s="75"/>
      <c r="L74" s="72" t="s">
        <v>9</v>
      </c>
      <c r="M74" s="3"/>
      <c r="N74" s="3"/>
      <c r="O74" s="3"/>
    </row>
    <row r="75" spans="1:15" s="4" customFormat="1" ht="18" customHeight="1">
      <c r="A75" s="3"/>
      <c r="B75" s="72"/>
      <c r="C75" s="73"/>
      <c r="D75" s="8" t="s">
        <v>10</v>
      </c>
      <c r="E75" s="8" t="s">
        <v>11</v>
      </c>
      <c r="F75" s="8" t="s">
        <v>12</v>
      </c>
      <c r="G75" s="8" t="s">
        <v>13</v>
      </c>
      <c r="H75" s="8" t="s">
        <v>14</v>
      </c>
      <c r="I75" s="8" t="s">
        <v>15</v>
      </c>
      <c r="J75" s="8" t="s">
        <v>16</v>
      </c>
      <c r="K75" s="8" t="s">
        <v>17</v>
      </c>
      <c r="L75" s="72"/>
      <c r="M75" s="3"/>
      <c r="N75" s="3"/>
      <c r="O75" s="3"/>
    </row>
    <row r="76" spans="1:15" s="4" customFormat="1" ht="18.75" customHeight="1">
      <c r="A76" s="3"/>
      <c r="B76" s="8">
        <v>1</v>
      </c>
      <c r="C76" s="8">
        <v>2</v>
      </c>
      <c r="D76" s="8">
        <v>3</v>
      </c>
      <c r="E76" s="8">
        <v>4</v>
      </c>
      <c r="F76" s="8">
        <v>5</v>
      </c>
      <c r="G76" s="8">
        <v>6</v>
      </c>
      <c r="H76" s="8">
        <v>7</v>
      </c>
      <c r="I76" s="8">
        <v>8</v>
      </c>
      <c r="J76" s="8">
        <v>9</v>
      </c>
      <c r="K76" s="8">
        <v>10</v>
      </c>
      <c r="L76" s="8">
        <v>11</v>
      </c>
      <c r="M76" s="3"/>
      <c r="N76" s="3"/>
      <c r="O76" s="3"/>
    </row>
    <row r="77" spans="1:15" s="4" customFormat="1" ht="120">
      <c r="A77" s="3"/>
      <c r="B77" s="8">
        <v>1</v>
      </c>
      <c r="C77" s="16" t="s">
        <v>82</v>
      </c>
      <c r="D77" s="23"/>
      <c r="E77" s="23"/>
      <c r="F77" s="23"/>
      <c r="G77" s="23"/>
      <c r="H77" s="23"/>
      <c r="I77" s="23"/>
      <c r="J77" s="23"/>
      <c r="K77" s="23"/>
      <c r="L77" s="15"/>
      <c r="M77" s="3"/>
      <c r="N77" s="3"/>
      <c r="O77" s="3"/>
    </row>
    <row r="78" spans="1:15" s="4" customFormat="1" ht="45">
      <c r="A78" s="3"/>
      <c r="B78" s="8">
        <v>2</v>
      </c>
      <c r="C78" s="16" t="s">
        <v>81</v>
      </c>
      <c r="D78" s="23"/>
      <c r="E78" s="23"/>
      <c r="F78" s="23"/>
      <c r="G78" s="23"/>
      <c r="H78" s="23"/>
      <c r="I78" s="23"/>
      <c r="J78" s="23"/>
      <c r="K78" s="23"/>
      <c r="L78" s="15"/>
      <c r="M78" s="3"/>
      <c r="N78" s="3"/>
      <c r="O78" s="3"/>
    </row>
    <row r="79" spans="1:15" s="4" customFormat="1" ht="75">
      <c r="A79" s="3"/>
      <c r="B79" s="8">
        <v>3</v>
      </c>
      <c r="C79" s="16" t="s">
        <v>83</v>
      </c>
      <c r="D79" s="23"/>
      <c r="E79" s="23"/>
      <c r="F79" s="23"/>
      <c r="G79" s="23"/>
      <c r="H79" s="23"/>
      <c r="I79" s="23"/>
      <c r="J79" s="23"/>
      <c r="K79" s="23"/>
      <c r="L79" s="15"/>
      <c r="M79" s="3"/>
      <c r="N79" s="3"/>
      <c r="O79" s="3"/>
    </row>
    <row r="80" spans="1:15" s="4" customFormat="1" ht="60">
      <c r="A80" s="3"/>
      <c r="B80" s="8">
        <v>4</v>
      </c>
      <c r="C80" s="16" t="s">
        <v>84</v>
      </c>
      <c r="D80" s="23"/>
      <c r="E80" s="23"/>
      <c r="F80" s="23"/>
      <c r="G80" s="23"/>
      <c r="H80" s="23"/>
      <c r="I80" s="23"/>
      <c r="J80" s="23"/>
      <c r="K80" s="23"/>
      <c r="L80" s="15"/>
      <c r="M80" s="3"/>
      <c r="N80" s="3"/>
      <c r="O80" s="3"/>
    </row>
    <row r="81" spans="1:15" s="4" customFormat="1" ht="60.75" customHeight="1">
      <c r="A81" s="3"/>
      <c r="B81" s="8">
        <v>5</v>
      </c>
      <c r="C81" s="24" t="s">
        <v>85</v>
      </c>
      <c r="D81" s="23"/>
      <c r="E81" s="23"/>
      <c r="F81" s="23"/>
      <c r="G81" s="23"/>
      <c r="H81" s="23"/>
      <c r="I81" s="23"/>
      <c r="J81" s="23"/>
      <c r="K81" s="23"/>
      <c r="L81" s="15"/>
      <c r="M81" s="3"/>
      <c r="N81" s="3"/>
      <c r="O81" s="3"/>
    </row>
    <row r="82" spans="1:15" s="4" customFormat="1" ht="105">
      <c r="A82" s="3"/>
      <c r="B82" s="8">
        <v>6</v>
      </c>
      <c r="C82" s="24" t="s">
        <v>99</v>
      </c>
      <c r="D82" s="19">
        <f>D77*274.43</f>
        <v>0</v>
      </c>
      <c r="E82" s="19">
        <f>E77*274.43</f>
        <v>0</v>
      </c>
      <c r="F82" s="19">
        <f>F77*274.43</f>
        <v>0</v>
      </c>
      <c r="G82" s="18"/>
      <c r="H82" s="18"/>
      <c r="I82" s="18"/>
      <c r="J82" s="18"/>
      <c r="K82" s="18"/>
      <c r="L82" s="22">
        <f>SUM(D82:K82)</f>
        <v>0</v>
      </c>
      <c r="M82" s="3"/>
      <c r="N82" s="3"/>
      <c r="O82" s="3"/>
    </row>
    <row r="83" spans="1:15" s="4" customFormat="1" ht="105">
      <c r="A83" s="3"/>
      <c r="B83" s="8">
        <v>7</v>
      </c>
      <c r="C83" s="24" t="s">
        <v>100</v>
      </c>
      <c r="D83" s="18"/>
      <c r="E83" s="18"/>
      <c r="F83" s="18"/>
      <c r="G83" s="19">
        <f>G77*384.62</f>
        <v>0</v>
      </c>
      <c r="H83" s="19">
        <f>H77*494.8</f>
        <v>0</v>
      </c>
      <c r="I83" s="19">
        <f>I77*494.8</f>
        <v>0</v>
      </c>
      <c r="J83" s="19">
        <f>J77*686.07</f>
        <v>0</v>
      </c>
      <c r="K83" s="19">
        <f>K77*686.07</f>
        <v>0</v>
      </c>
      <c r="L83" s="22">
        <f t="shared" ref="L83:L88" si="4">SUM(D83:K83)</f>
        <v>0</v>
      </c>
      <c r="M83" s="3"/>
      <c r="N83" s="3"/>
      <c r="O83" s="3"/>
    </row>
    <row r="84" spans="1:15" s="4" customFormat="1" ht="90">
      <c r="A84" s="3"/>
      <c r="B84" s="8">
        <v>8</v>
      </c>
      <c r="C84" s="16" t="s">
        <v>101</v>
      </c>
      <c r="D84" s="19">
        <f>D78*141.57</f>
        <v>0</v>
      </c>
      <c r="E84" s="19">
        <f t="shared" ref="E84:F84" si="5">E78*141.57</f>
        <v>0</v>
      </c>
      <c r="F84" s="19">
        <f t="shared" si="5"/>
        <v>0</v>
      </c>
      <c r="G84" s="19">
        <f>G78*70.8</f>
        <v>0</v>
      </c>
      <c r="H84" s="19">
        <f t="shared" ref="H84:K84" si="6">H78*70.8</f>
        <v>0</v>
      </c>
      <c r="I84" s="19">
        <f t="shared" si="6"/>
        <v>0</v>
      </c>
      <c r="J84" s="19">
        <f t="shared" si="6"/>
        <v>0</v>
      </c>
      <c r="K84" s="19">
        <f t="shared" si="6"/>
        <v>0</v>
      </c>
      <c r="L84" s="22">
        <f t="shared" si="4"/>
        <v>0</v>
      </c>
      <c r="M84" s="3"/>
      <c r="N84" s="3"/>
      <c r="O84" s="3"/>
    </row>
    <row r="85" spans="1:15" s="4" customFormat="1" ht="90">
      <c r="A85" s="3"/>
      <c r="B85" s="8">
        <v>9</v>
      </c>
      <c r="C85" s="16" t="s">
        <v>86</v>
      </c>
      <c r="D85" s="18"/>
      <c r="E85" s="18"/>
      <c r="F85" s="18"/>
      <c r="G85" s="19">
        <f>G79*51.98</f>
        <v>0</v>
      </c>
      <c r="H85" s="18"/>
      <c r="I85" s="19">
        <f>I79*51.98</f>
        <v>0</v>
      </c>
      <c r="J85" s="19">
        <f>J79*51.98</f>
        <v>0</v>
      </c>
      <c r="K85" s="18"/>
      <c r="L85" s="22">
        <f t="shared" si="4"/>
        <v>0</v>
      </c>
      <c r="M85" s="3"/>
      <c r="N85" s="3"/>
      <c r="O85" s="3"/>
    </row>
    <row r="86" spans="1:15" s="4" customFormat="1" ht="150">
      <c r="A86" s="3"/>
      <c r="B86" s="8">
        <v>10</v>
      </c>
      <c r="C86" s="24" t="s">
        <v>102</v>
      </c>
      <c r="D86" s="19">
        <f>D80*274.43</f>
        <v>0</v>
      </c>
      <c r="E86" s="19">
        <f>E80*274.43</f>
        <v>0</v>
      </c>
      <c r="F86" s="19">
        <f>F80*274.43</f>
        <v>0</v>
      </c>
      <c r="G86" s="19">
        <f>G80*384.62</f>
        <v>0</v>
      </c>
      <c r="H86" s="19">
        <f>H80*494.8</f>
        <v>0</v>
      </c>
      <c r="I86" s="19">
        <f>I80*494.8</f>
        <v>0</v>
      </c>
      <c r="J86" s="19">
        <f>J80*686.07</f>
        <v>0</v>
      </c>
      <c r="K86" s="19">
        <f>K80*686.07</f>
        <v>0</v>
      </c>
      <c r="L86" s="22">
        <f t="shared" si="4"/>
        <v>0</v>
      </c>
      <c r="M86" s="3"/>
      <c r="N86" s="3"/>
      <c r="O86" s="3"/>
    </row>
    <row r="87" spans="1:15" s="4" customFormat="1" ht="105">
      <c r="A87" s="3"/>
      <c r="B87" s="8">
        <v>11</v>
      </c>
      <c r="C87" s="16" t="s">
        <v>103</v>
      </c>
      <c r="D87" s="19">
        <f>D81*141.57</f>
        <v>0</v>
      </c>
      <c r="E87" s="19">
        <f t="shared" ref="E87:F87" si="7">E81*141.57</f>
        <v>0</v>
      </c>
      <c r="F87" s="19">
        <f t="shared" si="7"/>
        <v>0</v>
      </c>
      <c r="G87" s="19">
        <f>G81*70.8</f>
        <v>0</v>
      </c>
      <c r="H87" s="19">
        <f t="shared" ref="H87:K87" si="8">H81*70.8</f>
        <v>0</v>
      </c>
      <c r="I87" s="19">
        <f t="shared" si="8"/>
        <v>0</v>
      </c>
      <c r="J87" s="19">
        <f t="shared" si="8"/>
        <v>0</v>
      </c>
      <c r="K87" s="19">
        <f t="shared" si="8"/>
        <v>0</v>
      </c>
      <c r="L87" s="22">
        <f t="shared" si="4"/>
        <v>0</v>
      </c>
      <c r="M87" s="3"/>
      <c r="N87" s="3"/>
      <c r="O87" s="3"/>
    </row>
    <row r="88" spans="1:15" s="4" customFormat="1" ht="15">
      <c r="A88" s="3"/>
      <c r="B88" s="8">
        <v>12</v>
      </c>
      <c r="C88" s="16" t="s">
        <v>33</v>
      </c>
      <c r="D88" s="19">
        <f>SUM(D82:D87)</f>
        <v>0</v>
      </c>
      <c r="E88" s="19">
        <f t="shared" ref="E88:K88" si="9">SUM(E82:E87)</f>
        <v>0</v>
      </c>
      <c r="F88" s="19">
        <f t="shared" si="9"/>
        <v>0</v>
      </c>
      <c r="G88" s="19">
        <f t="shared" si="9"/>
        <v>0</v>
      </c>
      <c r="H88" s="19">
        <f t="shared" si="9"/>
        <v>0</v>
      </c>
      <c r="I88" s="19">
        <f t="shared" si="9"/>
        <v>0</v>
      </c>
      <c r="J88" s="19">
        <f t="shared" si="9"/>
        <v>0</v>
      </c>
      <c r="K88" s="19">
        <f t="shared" si="9"/>
        <v>0</v>
      </c>
      <c r="L88" s="22">
        <f t="shared" si="4"/>
        <v>0</v>
      </c>
      <c r="M88" s="3"/>
      <c r="N88" s="3"/>
      <c r="O88" s="3"/>
    </row>
    <row r="89" spans="1:15" s="4" customFormat="1" ht="30">
      <c r="A89" s="3"/>
      <c r="B89" s="8">
        <v>13</v>
      </c>
      <c r="C89" s="16" t="s">
        <v>34</v>
      </c>
      <c r="D89" s="18"/>
      <c r="E89" s="18"/>
      <c r="F89" s="18"/>
      <c r="G89" s="18"/>
      <c r="H89" s="18"/>
      <c r="I89" s="18"/>
      <c r="J89" s="18"/>
      <c r="K89" s="18"/>
      <c r="L89" s="22">
        <f>ROUNDDOWN(L88*1%,2)</f>
        <v>0</v>
      </c>
      <c r="M89" s="3"/>
      <c r="N89" s="3"/>
      <c r="O89" s="3"/>
    </row>
    <row r="90" spans="1:15" s="4" customFormat="1" ht="25.5" customHeight="1">
      <c r="A90" s="3"/>
      <c r="B90" s="8">
        <v>14</v>
      </c>
      <c r="C90" s="16" t="s">
        <v>98</v>
      </c>
      <c r="D90" s="18"/>
      <c r="E90" s="18"/>
      <c r="F90" s="18"/>
      <c r="G90" s="18"/>
      <c r="H90" s="18"/>
      <c r="I90" s="18"/>
      <c r="J90" s="18"/>
      <c r="K90" s="18"/>
      <c r="L90" s="22">
        <f>SUM(L88:L89)</f>
        <v>0</v>
      </c>
      <c r="M90" s="3"/>
      <c r="N90" s="3"/>
      <c r="O90" s="3"/>
    </row>
    <row r="91" spans="1:15">
      <c r="B91" s="25"/>
      <c r="C91" s="25"/>
      <c r="D91" s="25"/>
      <c r="E91" s="25"/>
      <c r="F91" s="25"/>
      <c r="G91" s="25"/>
      <c r="H91" s="25"/>
      <c r="I91" s="25"/>
      <c r="J91" s="25"/>
      <c r="K91" s="25"/>
      <c r="L91" s="25"/>
    </row>
    <row r="92" spans="1:15" s="6" customFormat="1" ht="28.5" customHeight="1">
      <c r="A92" s="7"/>
      <c r="B92" s="1" t="s">
        <v>35</v>
      </c>
      <c r="C92" s="64" t="s">
        <v>91</v>
      </c>
      <c r="D92" s="65"/>
      <c r="E92" s="65"/>
      <c r="F92" s="65"/>
      <c r="G92" s="65"/>
      <c r="H92" s="65"/>
      <c r="I92" s="65"/>
      <c r="J92" s="65"/>
      <c r="K92" s="65"/>
      <c r="L92" s="66"/>
      <c r="M92" s="7"/>
      <c r="N92" s="7"/>
      <c r="O92" s="7"/>
    </row>
    <row r="93" spans="1:15" s="6" customFormat="1" ht="27.75" customHeight="1">
      <c r="A93" s="7"/>
      <c r="B93" s="1" t="s">
        <v>36</v>
      </c>
      <c r="C93" s="64" t="s">
        <v>92</v>
      </c>
      <c r="D93" s="65"/>
      <c r="E93" s="65"/>
      <c r="F93" s="65"/>
      <c r="G93" s="65"/>
      <c r="H93" s="65"/>
      <c r="I93" s="65"/>
      <c r="J93" s="65"/>
      <c r="K93" s="65"/>
      <c r="L93" s="66"/>
      <c r="M93" s="7"/>
      <c r="N93" s="7"/>
      <c r="O93" s="7"/>
    </row>
    <row r="94" spans="1:15" s="6" customFormat="1" ht="27.75" customHeight="1">
      <c r="A94" s="7"/>
      <c r="B94" s="1" t="s">
        <v>37</v>
      </c>
      <c r="C94" s="64" t="s">
        <v>93</v>
      </c>
      <c r="D94" s="65"/>
      <c r="E94" s="65"/>
      <c r="F94" s="65"/>
      <c r="G94" s="65"/>
      <c r="H94" s="65"/>
      <c r="I94" s="65"/>
      <c r="J94" s="65"/>
      <c r="K94" s="65"/>
      <c r="L94" s="66"/>
      <c r="M94" s="7"/>
      <c r="N94" s="7"/>
      <c r="O94" s="7"/>
    </row>
    <row r="95" spans="1:15" s="6" customFormat="1" ht="42.75" customHeight="1">
      <c r="A95" s="7"/>
      <c r="B95" s="1" t="s">
        <v>38</v>
      </c>
      <c r="C95" s="64" t="s">
        <v>94</v>
      </c>
      <c r="D95" s="65"/>
      <c r="E95" s="65"/>
      <c r="F95" s="65"/>
      <c r="G95" s="65"/>
      <c r="H95" s="65"/>
      <c r="I95" s="65"/>
      <c r="J95" s="65"/>
      <c r="K95" s="65"/>
      <c r="L95" s="66"/>
      <c r="M95" s="7"/>
      <c r="N95" s="7"/>
      <c r="O95" s="7"/>
    </row>
    <row r="96" spans="1:15" s="6" customFormat="1" ht="43.5" customHeight="1">
      <c r="A96" s="7"/>
      <c r="B96" s="1" t="s">
        <v>39</v>
      </c>
      <c r="C96" s="64" t="s">
        <v>95</v>
      </c>
      <c r="D96" s="65"/>
      <c r="E96" s="65"/>
      <c r="F96" s="65"/>
      <c r="G96" s="65"/>
      <c r="H96" s="65"/>
      <c r="I96" s="65"/>
      <c r="J96" s="65"/>
      <c r="K96" s="65"/>
      <c r="L96" s="66"/>
      <c r="M96" s="7"/>
      <c r="N96" s="7"/>
      <c r="O96" s="7"/>
    </row>
    <row r="97" spans="1:15">
      <c r="B97" s="40"/>
      <c r="C97" s="41"/>
      <c r="D97" s="25"/>
      <c r="E97" s="25"/>
      <c r="F97" s="25"/>
      <c r="G97" s="25"/>
      <c r="H97" s="25"/>
      <c r="I97" s="25"/>
      <c r="J97" s="25"/>
      <c r="K97" s="25"/>
      <c r="L97" s="25"/>
    </row>
    <row r="98" spans="1:15">
      <c r="B98" s="25"/>
      <c r="C98" s="25"/>
      <c r="D98" s="25"/>
      <c r="E98" s="25"/>
      <c r="F98" s="25"/>
      <c r="G98" s="25"/>
      <c r="H98" s="25"/>
      <c r="I98" s="25"/>
      <c r="J98" s="25"/>
      <c r="K98" s="25"/>
      <c r="L98" s="25"/>
    </row>
    <row r="99" spans="1:15" s="57" customFormat="1" ht="33.75" customHeight="1">
      <c r="A99" s="55"/>
      <c r="B99" s="67" t="s">
        <v>40</v>
      </c>
      <c r="C99" s="67"/>
      <c r="D99" s="67"/>
      <c r="E99" s="67"/>
      <c r="F99" s="67"/>
      <c r="G99" s="67"/>
      <c r="H99" s="67"/>
      <c r="I99" s="67"/>
      <c r="J99" s="67"/>
      <c r="K99" s="67"/>
      <c r="L99" s="55"/>
      <c r="M99" s="55"/>
      <c r="N99" s="55"/>
      <c r="O99" s="55"/>
    </row>
    <row r="100" spans="1:15">
      <c r="B100" s="25"/>
      <c r="C100" s="25"/>
      <c r="D100" s="25"/>
      <c r="E100" s="25"/>
      <c r="F100" s="25"/>
      <c r="G100" s="25"/>
      <c r="H100" s="25"/>
      <c r="I100" s="25"/>
      <c r="J100" s="25"/>
      <c r="K100" s="25"/>
      <c r="L100" s="25"/>
    </row>
    <row r="101" spans="1:15" s="54" customFormat="1" ht="26.25" customHeight="1">
      <c r="A101" s="53"/>
      <c r="B101" s="68" t="s">
        <v>58</v>
      </c>
      <c r="C101" s="68"/>
      <c r="D101" s="68"/>
      <c r="E101" s="53"/>
      <c r="F101" s="69">
        <f>SUM(L50,L68,L90)</f>
        <v>0</v>
      </c>
      <c r="G101" s="69"/>
      <c r="H101" s="60" t="s">
        <v>41</v>
      </c>
      <c r="I101" s="53"/>
      <c r="J101" s="53"/>
      <c r="K101" s="53"/>
      <c r="L101" s="53"/>
      <c r="M101" s="53"/>
      <c r="N101" s="53"/>
      <c r="O101" s="53"/>
    </row>
    <row r="102" spans="1:15">
      <c r="B102" s="25"/>
      <c r="C102" s="25"/>
      <c r="D102" s="25"/>
      <c r="E102" s="25"/>
      <c r="F102" s="25"/>
      <c r="G102" s="25"/>
      <c r="H102" s="25"/>
      <c r="I102" s="25"/>
      <c r="J102" s="25"/>
      <c r="K102" s="25"/>
      <c r="L102" s="25"/>
    </row>
    <row r="103" spans="1:15">
      <c r="B103" s="25"/>
      <c r="C103" s="46" t="s">
        <v>42</v>
      </c>
      <c r="D103" s="47"/>
      <c r="E103" s="25"/>
      <c r="F103" s="25"/>
      <c r="G103" s="25"/>
      <c r="H103" s="25"/>
      <c r="I103" s="25"/>
      <c r="J103" s="25"/>
      <c r="K103" s="25"/>
      <c r="L103" s="25"/>
    </row>
    <row r="104" spans="1:15">
      <c r="B104" s="25"/>
      <c r="C104" s="46" t="s">
        <v>43</v>
      </c>
      <c r="D104" s="47"/>
      <c r="E104" s="25"/>
      <c r="F104" s="25"/>
      <c r="G104" s="25"/>
      <c r="H104" s="25"/>
      <c r="I104" s="25"/>
      <c r="J104" s="25"/>
      <c r="K104" s="25"/>
      <c r="L104" s="25"/>
    </row>
    <row r="105" spans="1:15">
      <c r="B105" s="25"/>
      <c r="C105" s="25"/>
      <c r="D105" s="25"/>
      <c r="E105" s="25"/>
      <c r="F105" s="25"/>
      <c r="G105" s="25"/>
      <c r="H105" s="25"/>
      <c r="I105" s="25"/>
      <c r="J105" s="25"/>
      <c r="K105" s="25"/>
      <c r="L105" s="25"/>
    </row>
    <row r="106" spans="1:15">
      <c r="B106" s="25"/>
      <c r="C106" s="25"/>
      <c r="D106" s="25"/>
      <c r="E106" s="25"/>
      <c r="F106" s="25"/>
      <c r="G106" s="25"/>
      <c r="H106" s="25"/>
      <c r="I106" s="25"/>
      <c r="J106" s="25"/>
      <c r="K106" s="25"/>
      <c r="L106" s="25"/>
    </row>
    <row r="107" spans="1:15">
      <c r="B107" s="25"/>
      <c r="C107" s="25"/>
      <c r="D107" s="25"/>
      <c r="E107" s="25"/>
      <c r="F107" s="25"/>
      <c r="G107" s="25"/>
      <c r="H107" s="25"/>
      <c r="I107" s="25"/>
      <c r="J107" s="25"/>
      <c r="K107" s="25"/>
      <c r="L107" s="25"/>
    </row>
    <row r="108" spans="1:15">
      <c r="B108" s="25"/>
      <c r="C108" s="25"/>
      <c r="D108" s="25"/>
      <c r="E108" s="25"/>
      <c r="F108" s="25"/>
      <c r="G108" s="25"/>
      <c r="H108" s="25"/>
      <c r="I108" s="25"/>
      <c r="J108" s="25"/>
      <c r="K108" s="25"/>
      <c r="L108" s="25"/>
    </row>
    <row r="109" spans="1:15">
      <c r="B109" s="25"/>
      <c r="C109" s="48"/>
      <c r="D109" s="25"/>
      <c r="E109" s="25"/>
      <c r="F109" s="25"/>
      <c r="G109" s="25"/>
      <c r="H109" s="25"/>
      <c r="I109" s="25"/>
      <c r="J109" s="25"/>
      <c r="K109" s="25"/>
      <c r="L109" s="25"/>
    </row>
    <row r="110" spans="1:15">
      <c r="B110" s="25"/>
      <c r="C110" s="49" t="s">
        <v>44</v>
      </c>
      <c r="D110" s="25"/>
      <c r="E110" s="25"/>
      <c r="F110" s="25"/>
      <c r="G110" s="25"/>
      <c r="H110" s="25"/>
      <c r="I110" s="25"/>
      <c r="J110" s="25"/>
      <c r="K110" s="25"/>
      <c r="L110" s="25"/>
    </row>
    <row r="111" spans="1:15">
      <c r="B111" s="25"/>
      <c r="C111" s="25"/>
      <c r="D111" s="25"/>
      <c r="E111" s="61" t="s">
        <v>45</v>
      </c>
      <c r="F111" s="61"/>
      <c r="G111" s="61"/>
      <c r="H111" s="25"/>
      <c r="I111" s="25"/>
      <c r="J111" s="25"/>
      <c r="K111" s="25"/>
      <c r="L111" s="25"/>
    </row>
    <row r="112" spans="1:15" ht="49.5" customHeight="1">
      <c r="B112" s="25"/>
      <c r="C112" s="25"/>
      <c r="D112" s="62" t="s">
        <v>46</v>
      </c>
      <c r="E112" s="62"/>
      <c r="F112" s="62"/>
      <c r="G112" s="62"/>
      <c r="H112" s="62"/>
      <c r="I112" s="25"/>
      <c r="J112" s="25"/>
      <c r="K112" s="25"/>
      <c r="L112" s="25"/>
    </row>
    <row r="113" spans="1:15">
      <c r="B113" s="25"/>
      <c r="C113" s="25"/>
      <c r="D113" s="25"/>
      <c r="E113" s="25"/>
      <c r="F113" s="25"/>
      <c r="G113" s="25"/>
      <c r="H113" s="25"/>
      <c r="I113" s="25"/>
      <c r="J113" s="25"/>
      <c r="K113" s="25"/>
      <c r="L113" s="25"/>
    </row>
    <row r="114" spans="1:15">
      <c r="B114" s="25"/>
      <c r="C114" s="25"/>
      <c r="D114" s="25"/>
      <c r="E114" s="25"/>
      <c r="F114" s="25"/>
      <c r="G114" s="25"/>
      <c r="H114" s="25"/>
      <c r="I114" s="25"/>
      <c r="J114" s="25"/>
      <c r="K114" s="25"/>
      <c r="L114" s="25"/>
    </row>
    <row r="115" spans="1:15">
      <c r="B115" s="25"/>
      <c r="C115" s="25"/>
      <c r="D115" s="25"/>
      <c r="E115" s="25"/>
      <c r="F115" s="25"/>
      <c r="G115" s="25"/>
      <c r="H115" s="25"/>
      <c r="I115" s="25"/>
      <c r="J115" s="25"/>
      <c r="K115" s="25"/>
      <c r="L115" s="25"/>
    </row>
    <row r="116" spans="1:15">
      <c r="B116" s="25"/>
      <c r="C116" s="25"/>
      <c r="D116" s="25"/>
      <c r="E116" s="25"/>
      <c r="F116" s="25"/>
      <c r="G116" s="25"/>
      <c r="H116" s="25"/>
      <c r="I116" s="25"/>
      <c r="J116" s="25"/>
      <c r="K116" s="25"/>
      <c r="L116" s="25"/>
    </row>
    <row r="117" spans="1:15" s="6" customFormat="1" ht="93" customHeight="1">
      <c r="A117" s="7"/>
      <c r="B117" s="7"/>
      <c r="C117" s="63" t="s">
        <v>62</v>
      </c>
      <c r="D117" s="63"/>
      <c r="E117" s="63"/>
      <c r="F117" s="63"/>
      <c r="G117" s="63"/>
      <c r="H117" s="63"/>
      <c r="I117" s="7"/>
      <c r="J117" s="7"/>
      <c r="K117" s="7"/>
      <c r="L117" s="7"/>
      <c r="M117" s="7"/>
      <c r="N117" s="7"/>
      <c r="O117" s="7"/>
    </row>
    <row r="118" spans="1:15">
      <c r="A118" s="27"/>
      <c r="M118" s="27"/>
      <c r="N118" s="27"/>
      <c r="O118" s="27"/>
    </row>
    <row r="119" spans="1:15">
      <c r="A119" s="27"/>
      <c r="M119" s="27"/>
      <c r="N119" s="27"/>
      <c r="O119" s="27"/>
    </row>
    <row r="120" spans="1:15">
      <c r="A120" s="27"/>
      <c r="M120" s="27"/>
      <c r="N120" s="27"/>
      <c r="O120" s="27"/>
    </row>
    <row r="121" spans="1:15">
      <c r="A121" s="27"/>
      <c r="M121" s="27"/>
      <c r="N121" s="27"/>
      <c r="O121" s="27"/>
    </row>
    <row r="122" spans="1:15">
      <c r="A122" s="27"/>
      <c r="M122" s="27"/>
      <c r="N122" s="27"/>
      <c r="O122" s="27"/>
    </row>
    <row r="123" spans="1:15">
      <c r="A123" s="27"/>
      <c r="M123" s="27"/>
      <c r="N123" s="27"/>
      <c r="O123" s="27"/>
    </row>
    <row r="124" spans="1:15">
      <c r="A124" s="27"/>
      <c r="M124" s="27"/>
      <c r="N124" s="27"/>
      <c r="O124" s="27"/>
    </row>
    <row r="125" spans="1:15">
      <c r="A125" s="27"/>
      <c r="M125" s="27"/>
      <c r="N125" s="27"/>
      <c r="O125" s="27"/>
    </row>
    <row r="126" spans="1:15">
      <c r="A126" s="27"/>
      <c r="M126" s="27"/>
      <c r="N126" s="27"/>
      <c r="O126" s="27"/>
    </row>
    <row r="127" spans="1:15">
      <c r="A127" s="27"/>
      <c r="M127" s="27"/>
      <c r="N127" s="27"/>
      <c r="O127" s="27"/>
    </row>
    <row r="128" spans="1:15">
      <c r="A128" s="27"/>
      <c r="M128" s="27"/>
      <c r="N128" s="27"/>
      <c r="O128" s="27"/>
    </row>
    <row r="129" spans="1:15">
      <c r="A129" s="27"/>
      <c r="M129" s="27"/>
      <c r="N129" s="27"/>
      <c r="O129" s="27"/>
    </row>
    <row r="130" spans="1:15">
      <c r="A130" s="27"/>
      <c r="M130" s="27"/>
      <c r="N130" s="27"/>
      <c r="O130" s="27"/>
    </row>
    <row r="131" spans="1:15">
      <c r="A131" s="27"/>
      <c r="M131" s="27"/>
      <c r="N131" s="27"/>
      <c r="O131" s="27"/>
    </row>
    <row r="132" spans="1:15">
      <c r="A132" s="27"/>
      <c r="M132" s="27"/>
      <c r="N132" s="27"/>
      <c r="O132" s="27"/>
    </row>
    <row r="133" spans="1:15">
      <c r="A133" s="27"/>
      <c r="M133" s="27"/>
      <c r="N133" s="27"/>
      <c r="O133" s="27"/>
    </row>
    <row r="134" spans="1:15">
      <c r="A134" s="27"/>
      <c r="M134" s="27"/>
      <c r="N134" s="27"/>
      <c r="O134" s="27"/>
    </row>
    <row r="135" spans="1:15">
      <c r="A135" s="27"/>
      <c r="M135" s="27"/>
      <c r="N135" s="27"/>
      <c r="O135" s="27"/>
    </row>
    <row r="136" spans="1:15">
      <c r="A136" s="27"/>
      <c r="M136" s="27"/>
      <c r="N136" s="27"/>
      <c r="O136" s="27"/>
    </row>
    <row r="137" spans="1:15">
      <c r="A137" s="27"/>
      <c r="M137" s="27"/>
      <c r="N137" s="27"/>
      <c r="O137" s="27"/>
    </row>
    <row r="138" spans="1:15">
      <c r="A138" s="27"/>
      <c r="M138" s="27"/>
      <c r="N138" s="27"/>
      <c r="O138" s="27"/>
    </row>
    <row r="139" spans="1:15">
      <c r="A139" s="27"/>
      <c r="M139" s="27"/>
      <c r="N139" s="27"/>
      <c r="O139" s="27"/>
    </row>
    <row r="140" spans="1:15">
      <c r="A140" s="27"/>
      <c r="M140" s="27"/>
      <c r="N140" s="27"/>
      <c r="O140" s="27"/>
    </row>
    <row r="141" spans="1:15">
      <c r="A141" s="27"/>
      <c r="M141" s="27"/>
      <c r="N141" s="27"/>
      <c r="O141" s="27"/>
    </row>
    <row r="142" spans="1:15">
      <c r="A142" s="27"/>
      <c r="M142" s="27"/>
      <c r="N142" s="27"/>
      <c r="O142" s="27"/>
    </row>
    <row r="143" spans="1:15">
      <c r="A143" s="27"/>
      <c r="M143" s="27"/>
      <c r="N143" s="27"/>
      <c r="O143" s="27"/>
    </row>
    <row r="144" spans="1:15">
      <c r="A144" s="27"/>
      <c r="M144" s="27"/>
      <c r="N144" s="27"/>
      <c r="O144" s="27"/>
    </row>
    <row r="145" spans="1:15">
      <c r="A145" s="27"/>
      <c r="M145" s="27"/>
      <c r="N145" s="27"/>
      <c r="O145" s="27"/>
    </row>
    <row r="146" spans="1:15">
      <c r="A146" s="27"/>
      <c r="M146" s="27"/>
      <c r="N146" s="27"/>
      <c r="O146" s="27"/>
    </row>
    <row r="147" spans="1:15">
      <c r="A147" s="27"/>
      <c r="M147" s="27"/>
      <c r="N147" s="27"/>
      <c r="O147" s="27"/>
    </row>
    <row r="148" spans="1:15">
      <c r="A148" s="27"/>
      <c r="M148" s="27"/>
      <c r="N148" s="27"/>
      <c r="O148" s="27"/>
    </row>
    <row r="149" spans="1:15">
      <c r="A149" s="27"/>
      <c r="M149" s="27"/>
      <c r="N149" s="27"/>
      <c r="O149" s="27"/>
    </row>
    <row r="150" spans="1:15">
      <c r="A150" s="27"/>
      <c r="M150" s="27"/>
      <c r="N150" s="27"/>
      <c r="O150" s="27"/>
    </row>
    <row r="151" spans="1:15">
      <c r="A151" s="27"/>
      <c r="M151" s="27"/>
      <c r="N151" s="27"/>
      <c r="O151" s="27"/>
    </row>
    <row r="152" spans="1:15">
      <c r="A152" s="27"/>
      <c r="M152" s="27"/>
      <c r="N152" s="27"/>
      <c r="O152" s="27"/>
    </row>
    <row r="153" spans="1:15">
      <c r="A153" s="27"/>
      <c r="M153" s="27"/>
      <c r="N153" s="27"/>
      <c r="O153" s="27"/>
    </row>
    <row r="154" spans="1:15">
      <c r="A154" s="27"/>
      <c r="M154" s="27"/>
      <c r="N154" s="27"/>
      <c r="O154" s="27"/>
    </row>
    <row r="155" spans="1:15">
      <c r="A155" s="27"/>
      <c r="M155" s="27"/>
      <c r="N155" s="27"/>
      <c r="O155" s="27"/>
    </row>
    <row r="156" spans="1:15">
      <c r="A156" s="27"/>
      <c r="M156" s="27"/>
      <c r="N156" s="27"/>
      <c r="O156" s="27"/>
    </row>
    <row r="157" spans="1:15">
      <c r="A157" s="27"/>
      <c r="M157" s="27"/>
      <c r="N157" s="27"/>
      <c r="O157" s="27"/>
    </row>
    <row r="158" spans="1:15">
      <c r="A158" s="27"/>
      <c r="M158" s="27"/>
      <c r="N158" s="27"/>
      <c r="O158" s="27"/>
    </row>
    <row r="159" spans="1:15">
      <c r="A159" s="27"/>
      <c r="M159" s="27"/>
      <c r="N159" s="27"/>
      <c r="O159" s="27"/>
    </row>
    <row r="160" spans="1:15">
      <c r="A160" s="27"/>
      <c r="M160" s="27"/>
      <c r="N160" s="27"/>
      <c r="O160" s="27"/>
    </row>
    <row r="161" spans="1:15">
      <c r="A161" s="27"/>
      <c r="M161" s="27"/>
      <c r="N161" s="27"/>
      <c r="O161" s="27"/>
    </row>
    <row r="162" spans="1:15">
      <c r="A162" s="27"/>
      <c r="M162" s="27"/>
      <c r="N162" s="27"/>
      <c r="O162" s="27"/>
    </row>
    <row r="163" spans="1:15">
      <c r="A163" s="27"/>
      <c r="M163" s="27"/>
      <c r="N163" s="27"/>
      <c r="O163" s="27"/>
    </row>
    <row r="164" spans="1:15">
      <c r="A164" s="27"/>
      <c r="M164" s="27"/>
      <c r="N164" s="27"/>
      <c r="O164" s="27"/>
    </row>
    <row r="165" spans="1:15">
      <c r="A165" s="27"/>
      <c r="M165" s="27"/>
      <c r="N165" s="27"/>
      <c r="O165" s="27"/>
    </row>
    <row r="166" spans="1:15">
      <c r="A166" s="27"/>
      <c r="M166" s="27"/>
      <c r="N166" s="27"/>
      <c r="O166" s="27"/>
    </row>
    <row r="167" spans="1:15">
      <c r="A167" s="27"/>
      <c r="M167" s="27"/>
      <c r="N167" s="27"/>
      <c r="O167" s="27"/>
    </row>
    <row r="168" spans="1:15">
      <c r="A168" s="27"/>
      <c r="M168" s="27"/>
      <c r="N168" s="27"/>
      <c r="O168" s="27"/>
    </row>
    <row r="169" spans="1:15">
      <c r="A169" s="27"/>
      <c r="M169" s="27"/>
      <c r="N169" s="27"/>
      <c r="O169" s="27"/>
    </row>
    <row r="170" spans="1:15">
      <c r="A170" s="27"/>
      <c r="M170" s="27"/>
      <c r="N170" s="27"/>
      <c r="O170" s="27"/>
    </row>
    <row r="171" spans="1:15">
      <c r="A171" s="27"/>
      <c r="M171" s="27"/>
      <c r="N171" s="27"/>
      <c r="O171" s="27"/>
    </row>
    <row r="172" spans="1:15">
      <c r="A172" s="27"/>
      <c r="M172" s="27"/>
      <c r="N172" s="27"/>
      <c r="O172" s="27"/>
    </row>
    <row r="173" spans="1:15">
      <c r="A173" s="27"/>
      <c r="M173" s="27"/>
      <c r="N173" s="27"/>
      <c r="O173" s="27"/>
    </row>
    <row r="174" spans="1:15">
      <c r="A174" s="27"/>
      <c r="M174" s="27"/>
      <c r="N174" s="27"/>
      <c r="O174" s="27"/>
    </row>
    <row r="175" spans="1:15">
      <c r="A175" s="27"/>
      <c r="M175" s="27"/>
      <c r="N175" s="27"/>
      <c r="O175" s="27"/>
    </row>
    <row r="176" spans="1:15">
      <c r="A176" s="27"/>
      <c r="M176" s="27"/>
      <c r="N176" s="27"/>
      <c r="O176" s="27"/>
    </row>
    <row r="177" spans="1:15">
      <c r="A177" s="27"/>
      <c r="M177" s="27"/>
      <c r="N177" s="27"/>
      <c r="O177" s="27"/>
    </row>
    <row r="178" spans="1:15">
      <c r="A178" s="27"/>
      <c r="M178" s="27"/>
      <c r="N178" s="27"/>
      <c r="O178" s="27"/>
    </row>
    <row r="179" spans="1:15">
      <c r="A179" s="27"/>
      <c r="M179" s="27"/>
      <c r="N179" s="27"/>
      <c r="O179" s="27"/>
    </row>
    <row r="180" spans="1:15">
      <c r="A180" s="27"/>
      <c r="M180" s="27"/>
      <c r="N180" s="27"/>
      <c r="O180" s="27"/>
    </row>
    <row r="181" spans="1:15">
      <c r="A181" s="27"/>
      <c r="M181" s="27"/>
      <c r="N181" s="27"/>
      <c r="O181" s="27"/>
    </row>
    <row r="182" spans="1:15">
      <c r="A182" s="27"/>
      <c r="M182" s="27"/>
      <c r="N182" s="27"/>
      <c r="O182" s="27"/>
    </row>
    <row r="183" spans="1:15">
      <c r="A183" s="27"/>
      <c r="M183" s="27"/>
      <c r="N183" s="27"/>
      <c r="O183" s="27"/>
    </row>
    <row r="184" spans="1:15">
      <c r="A184" s="27"/>
      <c r="M184" s="27"/>
      <c r="N184" s="27"/>
      <c r="O184" s="27"/>
    </row>
    <row r="185" spans="1:15">
      <c r="A185" s="27"/>
      <c r="M185" s="27"/>
      <c r="N185" s="27"/>
      <c r="O185" s="27"/>
    </row>
    <row r="186" spans="1:15">
      <c r="A186" s="27"/>
      <c r="M186" s="27"/>
      <c r="N186" s="27"/>
      <c r="O186" s="27"/>
    </row>
    <row r="187" spans="1:15">
      <c r="A187" s="27"/>
      <c r="M187" s="27"/>
      <c r="N187" s="27"/>
      <c r="O187" s="27"/>
    </row>
    <row r="188" spans="1:15">
      <c r="A188" s="27"/>
      <c r="M188" s="27"/>
      <c r="N188" s="27"/>
      <c r="O188" s="27"/>
    </row>
    <row r="189" spans="1:15">
      <c r="A189" s="27"/>
      <c r="M189" s="27"/>
      <c r="N189" s="27"/>
      <c r="O189" s="27"/>
    </row>
    <row r="190" spans="1:15">
      <c r="A190" s="27"/>
      <c r="M190" s="27"/>
      <c r="N190" s="27"/>
      <c r="O190" s="27"/>
    </row>
    <row r="191" spans="1:15">
      <c r="A191" s="27"/>
      <c r="M191" s="27"/>
      <c r="N191" s="27"/>
      <c r="O191" s="27"/>
    </row>
    <row r="192" spans="1:15">
      <c r="A192" s="27"/>
      <c r="M192" s="27"/>
      <c r="N192" s="27"/>
      <c r="O192" s="27"/>
    </row>
    <row r="193" spans="1:15">
      <c r="A193" s="27"/>
      <c r="M193" s="27"/>
      <c r="N193" s="27"/>
      <c r="O193" s="27"/>
    </row>
    <row r="194" spans="1:15">
      <c r="A194" s="27"/>
      <c r="M194" s="27"/>
      <c r="N194" s="27"/>
      <c r="O194" s="27"/>
    </row>
    <row r="195" spans="1:15">
      <c r="A195" s="27"/>
      <c r="M195" s="27"/>
      <c r="N195" s="27"/>
      <c r="O195" s="27"/>
    </row>
    <row r="196" spans="1:15">
      <c r="A196" s="27"/>
      <c r="M196" s="27"/>
      <c r="N196" s="27"/>
      <c r="O196" s="27"/>
    </row>
    <row r="197" spans="1:15">
      <c r="A197" s="27"/>
      <c r="M197" s="27"/>
      <c r="N197" s="27"/>
      <c r="O197" s="27"/>
    </row>
    <row r="198" spans="1:15">
      <c r="A198" s="27"/>
      <c r="M198" s="27"/>
      <c r="N198" s="27"/>
      <c r="O198" s="27"/>
    </row>
    <row r="199" spans="1:15">
      <c r="A199" s="27"/>
      <c r="M199" s="27"/>
      <c r="N199" s="27"/>
      <c r="O199" s="27"/>
    </row>
    <row r="200" spans="1:15">
      <c r="A200" s="27"/>
      <c r="M200" s="27"/>
      <c r="N200" s="27"/>
      <c r="O200" s="27"/>
    </row>
    <row r="201" spans="1:15">
      <c r="A201" s="27"/>
      <c r="M201" s="27"/>
      <c r="N201" s="27"/>
      <c r="O201" s="27"/>
    </row>
    <row r="202" spans="1:15">
      <c r="A202" s="27"/>
      <c r="M202" s="27"/>
      <c r="N202" s="27"/>
      <c r="O202" s="27"/>
    </row>
    <row r="203" spans="1:15">
      <c r="A203" s="27"/>
      <c r="M203" s="27"/>
      <c r="N203" s="27"/>
      <c r="O203" s="27"/>
    </row>
    <row r="204" spans="1:15">
      <c r="A204" s="27"/>
      <c r="M204" s="27"/>
      <c r="N204" s="27"/>
      <c r="O204" s="27"/>
    </row>
    <row r="205" spans="1:15">
      <c r="A205" s="27"/>
      <c r="M205" s="27"/>
      <c r="N205" s="27"/>
      <c r="O205" s="27"/>
    </row>
    <row r="206" spans="1:15">
      <c r="A206" s="27"/>
      <c r="M206" s="27"/>
      <c r="N206" s="27"/>
      <c r="O206" s="27"/>
    </row>
    <row r="207" spans="1:15">
      <c r="A207" s="27"/>
      <c r="M207" s="27"/>
      <c r="N207" s="27"/>
      <c r="O207" s="27"/>
    </row>
    <row r="208" spans="1:15">
      <c r="A208" s="27"/>
      <c r="M208" s="27"/>
      <c r="N208" s="27"/>
      <c r="O208" s="27"/>
    </row>
    <row r="209" spans="1:15">
      <c r="A209" s="27"/>
      <c r="M209" s="27"/>
      <c r="N209" s="27"/>
      <c r="O209" s="27"/>
    </row>
    <row r="210" spans="1:15">
      <c r="A210" s="27"/>
      <c r="M210" s="27"/>
      <c r="N210" s="27"/>
      <c r="O210" s="27"/>
    </row>
    <row r="211" spans="1:15">
      <c r="A211" s="27"/>
      <c r="M211" s="27"/>
      <c r="N211" s="27"/>
      <c r="O211" s="27"/>
    </row>
    <row r="212" spans="1:15">
      <c r="A212" s="27"/>
      <c r="M212" s="27"/>
      <c r="N212" s="27"/>
      <c r="O212" s="27"/>
    </row>
    <row r="213" spans="1:15">
      <c r="A213" s="27"/>
      <c r="M213" s="27"/>
      <c r="N213" s="27"/>
      <c r="O213" s="27"/>
    </row>
    <row r="214" spans="1:15">
      <c r="A214" s="27"/>
      <c r="M214" s="27"/>
      <c r="N214" s="27"/>
      <c r="O214" s="27"/>
    </row>
    <row r="215" spans="1:15">
      <c r="A215" s="27"/>
      <c r="M215" s="27"/>
      <c r="N215" s="27"/>
      <c r="O215" s="27"/>
    </row>
    <row r="216" spans="1:15">
      <c r="A216" s="27"/>
      <c r="M216" s="27"/>
      <c r="N216" s="27"/>
      <c r="O216" s="27"/>
    </row>
    <row r="217" spans="1:15">
      <c r="A217" s="27"/>
      <c r="M217" s="27"/>
      <c r="N217" s="27"/>
      <c r="O217" s="27"/>
    </row>
    <row r="218" spans="1:15">
      <c r="A218" s="27"/>
      <c r="M218" s="27"/>
      <c r="N218" s="27"/>
      <c r="O218" s="27"/>
    </row>
    <row r="219" spans="1:15">
      <c r="A219" s="27"/>
      <c r="M219" s="27"/>
      <c r="N219" s="27"/>
      <c r="O219" s="27"/>
    </row>
    <row r="220" spans="1:15">
      <c r="A220" s="27"/>
      <c r="M220" s="27"/>
      <c r="N220" s="27"/>
      <c r="O220" s="27"/>
    </row>
  </sheetData>
  <protectedRanges>
    <protectedRange sqref="D65:K65 D77:K81" name="Rozstęp6_1"/>
    <protectedRange sqref="F2" name="Rozstęp1_1_1"/>
    <protectedRange sqref="J46:K47" name="Rozstęp21_1_1"/>
    <protectedRange sqref="D43:E43" name="Rozstęp17_1_1"/>
    <protectedRange sqref="G42:H42 J42:K42" name="Rozstęp15_1_1"/>
    <protectedRange sqref="D31:G31 D62:G62 D74:G74" name="Rozstęp4_1"/>
    <protectedRange sqref="F39 D41:E41" name="Rozstęp14_1_1"/>
    <protectedRange sqref="G44:H44 J44:K44" name="Rozstęp18_1_1"/>
    <protectedRange sqref="D45:E45 D47:E47 G46:H47" name="Rozstęp20_1_1"/>
    <protectedRange sqref="D84:K84" name="Rozstęp34_2_1"/>
    <protectedRange sqref="D82:F82" name="Rozstęp32_2_1"/>
    <protectedRange sqref="G83:K83" name="Rozstęp33_2_1"/>
    <protectedRange sqref="D86:K87" name="Rozstęp37_2_1"/>
    <protectedRange sqref="C109" name="Rozstęp39_1_1"/>
    <protectedRange sqref="G85 I85:J85" name="Rozstęp35_1_1_2"/>
  </protectedRanges>
  <mergeCells count="51">
    <mergeCell ref="C117:H117"/>
    <mergeCell ref="C94:L94"/>
    <mergeCell ref="C95:L95"/>
    <mergeCell ref="C96:L96"/>
    <mergeCell ref="B99:K99"/>
    <mergeCell ref="E111:G111"/>
    <mergeCell ref="D112:H112"/>
    <mergeCell ref="B101:D101"/>
    <mergeCell ref="F101:G101"/>
    <mergeCell ref="C93:L93"/>
    <mergeCell ref="B62:B63"/>
    <mergeCell ref="C62:C63"/>
    <mergeCell ref="D62:K62"/>
    <mergeCell ref="L62:L63"/>
    <mergeCell ref="C70:H70"/>
    <mergeCell ref="B72:L72"/>
    <mergeCell ref="B74:B75"/>
    <mergeCell ref="C74:C75"/>
    <mergeCell ref="D74:K74"/>
    <mergeCell ref="L74:L75"/>
    <mergeCell ref="C92:L92"/>
    <mergeCell ref="C59:L59"/>
    <mergeCell ref="C23:E23"/>
    <mergeCell ref="B29:L29"/>
    <mergeCell ref="B31:B32"/>
    <mergeCell ref="C31:C32"/>
    <mergeCell ref="D31:K31"/>
    <mergeCell ref="L31:L32"/>
    <mergeCell ref="C52:H52"/>
    <mergeCell ref="C54:L54"/>
    <mergeCell ref="C56:L56"/>
    <mergeCell ref="C57:L57"/>
    <mergeCell ref="C58:L58"/>
    <mergeCell ref="C22:E22"/>
    <mergeCell ref="B9:L9"/>
    <mergeCell ref="B11:C11"/>
    <mergeCell ref="B12:C12"/>
    <mergeCell ref="B14:C14"/>
    <mergeCell ref="C15:E15"/>
    <mergeCell ref="C16:E16"/>
    <mergeCell ref="C17:E17"/>
    <mergeCell ref="C18:E18"/>
    <mergeCell ref="C19:E19"/>
    <mergeCell ref="C20:E20"/>
    <mergeCell ref="C21:E21"/>
    <mergeCell ref="A6:B6"/>
    <mergeCell ref="F2:L2"/>
    <mergeCell ref="A3:C3"/>
    <mergeCell ref="A4:C4"/>
    <mergeCell ref="F4:J4"/>
    <mergeCell ref="A5:B5"/>
  </mergeCells>
  <dataValidations count="1">
    <dataValidation type="date" operator="greaterThan" allowBlank="1" showInputMessage="1" showErrorMessage="1" sqref="C109">
      <formula1>44927</formula1>
    </dataValidation>
  </dataValidations>
  <pageMargins left="0.7" right="0.7" top="0.75" bottom="0.75" header="0.3" footer="0.3"/>
  <pageSetup paperSize="9" scale="4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U220"/>
  <sheetViews>
    <sheetView topLeftCell="A19" zoomScale="90" zoomScaleNormal="90" workbookViewId="0">
      <selection activeCell="D38" sqref="D38"/>
    </sheetView>
  </sheetViews>
  <sheetFormatPr defaultRowHeight="12.75"/>
  <cols>
    <col min="1" max="1" width="4" style="25" customWidth="1"/>
    <col min="2" max="2" width="6" style="27" customWidth="1"/>
    <col min="3" max="3" width="63.5" style="27" customWidth="1"/>
    <col min="4" max="4" width="16.5" style="27" customWidth="1"/>
    <col min="5" max="12" width="16.375" style="27" customWidth="1"/>
    <col min="13" max="15" width="9.125" style="25" customWidth="1"/>
    <col min="16" max="16384" width="9" style="27"/>
  </cols>
  <sheetData>
    <row r="1" spans="1:21">
      <c r="B1" s="25"/>
      <c r="C1" s="25"/>
      <c r="D1" s="25"/>
      <c r="E1" s="25"/>
      <c r="F1" s="25"/>
      <c r="G1" s="25"/>
      <c r="H1" s="25"/>
      <c r="I1" s="25"/>
      <c r="J1" s="25"/>
      <c r="K1" s="25"/>
      <c r="L1" s="26" t="s">
        <v>0</v>
      </c>
      <c r="N1" s="27"/>
      <c r="O1" s="27"/>
    </row>
    <row r="2" spans="1:21">
      <c r="A2" s="27"/>
      <c r="B2" s="28"/>
      <c r="C2" s="28"/>
      <c r="D2" s="28"/>
      <c r="E2" s="29"/>
      <c r="F2" s="87"/>
      <c r="G2" s="87"/>
      <c r="H2" s="87"/>
      <c r="I2" s="87"/>
      <c r="J2" s="87"/>
      <c r="K2" s="87"/>
      <c r="L2" s="87"/>
      <c r="M2" s="27"/>
      <c r="N2" s="27"/>
      <c r="O2" s="27"/>
    </row>
    <row r="3" spans="1:21" ht="13.5" thickBot="1">
      <c r="A3" s="88" t="s">
        <v>1</v>
      </c>
      <c r="B3" s="88"/>
      <c r="C3" s="88"/>
      <c r="F3" s="30"/>
      <c r="M3" s="27"/>
      <c r="N3" s="27"/>
      <c r="O3" s="27"/>
    </row>
    <row r="4" spans="1:21" ht="59.25" customHeight="1" thickBot="1">
      <c r="A4" s="89"/>
      <c r="B4" s="90"/>
      <c r="C4" s="91"/>
      <c r="D4" s="28"/>
      <c r="E4" s="29"/>
      <c r="F4" s="87"/>
      <c r="G4" s="87"/>
      <c r="H4" s="87"/>
      <c r="I4" s="87"/>
      <c r="J4" s="87"/>
      <c r="M4" s="27"/>
      <c r="N4" s="27"/>
      <c r="O4" s="27"/>
    </row>
    <row r="5" spans="1:21" ht="13.5" thickBot="1">
      <c r="A5" s="88" t="s">
        <v>2</v>
      </c>
      <c r="B5" s="88"/>
      <c r="F5" s="30"/>
      <c r="M5" s="27"/>
      <c r="N5" s="27"/>
      <c r="O5" s="27"/>
    </row>
    <row r="6" spans="1:21" ht="48" customHeight="1" thickBot="1">
      <c r="A6" s="92"/>
      <c r="B6" s="93"/>
      <c r="C6" s="31"/>
      <c r="D6" s="31"/>
      <c r="E6" s="25"/>
      <c r="F6" s="25"/>
      <c r="G6" s="25"/>
      <c r="H6" s="25"/>
      <c r="I6" s="25"/>
      <c r="J6" s="25"/>
      <c r="K6" s="25"/>
      <c r="L6" s="25"/>
      <c r="N6" s="27"/>
      <c r="O6" s="27"/>
    </row>
    <row r="7" spans="1:21">
      <c r="B7" s="26"/>
      <c r="C7" s="25"/>
      <c r="D7" s="25"/>
      <c r="E7" s="25"/>
      <c r="F7" s="25"/>
      <c r="G7" s="25"/>
      <c r="H7" s="25"/>
      <c r="I7" s="25"/>
      <c r="J7" s="25"/>
      <c r="K7" s="25"/>
      <c r="L7" s="25"/>
    </row>
    <row r="8" spans="1:21">
      <c r="B8" s="25"/>
      <c r="C8" s="25"/>
      <c r="D8" s="25"/>
      <c r="E8" s="25"/>
      <c r="F8" s="25"/>
      <c r="G8" s="25"/>
      <c r="H8" s="25"/>
      <c r="I8" s="25"/>
      <c r="J8" s="25"/>
      <c r="K8" s="25"/>
      <c r="L8" s="25"/>
    </row>
    <row r="9" spans="1:21" ht="39" customHeight="1">
      <c r="B9" s="83" t="s">
        <v>63</v>
      </c>
      <c r="C9" s="84"/>
      <c r="D9" s="84"/>
      <c r="E9" s="84"/>
      <c r="F9" s="84"/>
      <c r="G9" s="84"/>
      <c r="H9" s="84"/>
      <c r="I9" s="84"/>
      <c r="J9" s="84"/>
      <c r="K9" s="84"/>
      <c r="L9" s="85"/>
      <c r="M9" s="26"/>
      <c r="N9" s="26"/>
      <c r="O9" s="26"/>
      <c r="P9" s="30"/>
      <c r="Q9" s="30"/>
      <c r="R9" s="30"/>
      <c r="S9" s="30"/>
      <c r="T9" s="30"/>
      <c r="U9" s="30"/>
    </row>
    <row r="10" spans="1:21">
      <c r="B10" s="25"/>
      <c r="C10" s="25"/>
      <c r="D10" s="25"/>
      <c r="E10" s="25"/>
      <c r="F10" s="25"/>
      <c r="G10" s="25"/>
      <c r="H10" s="25"/>
      <c r="I10" s="25"/>
      <c r="J10" s="25"/>
      <c r="K10" s="25"/>
      <c r="L10" s="25"/>
    </row>
    <row r="11" spans="1:21">
      <c r="A11" s="5"/>
      <c r="B11" s="94" t="s">
        <v>3</v>
      </c>
      <c r="C11" s="95"/>
      <c r="D11" s="25"/>
      <c r="E11" s="25"/>
      <c r="F11" s="25"/>
      <c r="G11" s="25"/>
      <c r="H11" s="25"/>
      <c r="I11" s="25"/>
      <c r="J11" s="25"/>
      <c r="K11" s="25"/>
      <c r="L11" s="25"/>
      <c r="N11" s="27"/>
      <c r="O11" s="27"/>
    </row>
    <row r="12" spans="1:21">
      <c r="A12" s="32"/>
      <c r="B12" s="94" t="s">
        <v>4</v>
      </c>
      <c r="C12" s="95"/>
      <c r="E12" s="25"/>
      <c r="F12" s="25"/>
      <c r="G12" s="25"/>
      <c r="H12" s="25"/>
      <c r="I12" s="25"/>
      <c r="J12" s="25"/>
      <c r="K12" s="25"/>
      <c r="L12" s="25"/>
      <c r="N12" s="27"/>
      <c r="O12" s="27"/>
    </row>
    <row r="13" spans="1:21">
      <c r="A13" s="33"/>
      <c r="B13" s="34"/>
      <c r="C13" s="35"/>
      <c r="E13" s="25"/>
      <c r="F13" s="25"/>
      <c r="G13" s="25"/>
      <c r="H13" s="25"/>
      <c r="I13" s="25"/>
      <c r="J13" s="25"/>
      <c r="K13" s="25"/>
      <c r="L13" s="25"/>
      <c r="N13" s="27"/>
      <c r="O13" s="27"/>
    </row>
    <row r="14" spans="1:21" ht="30" customHeight="1">
      <c r="A14" s="27"/>
      <c r="B14" s="95" t="s">
        <v>56</v>
      </c>
      <c r="C14" s="95"/>
      <c r="D14" s="36"/>
      <c r="E14" s="36"/>
      <c r="F14" s="36"/>
      <c r="G14" s="36"/>
      <c r="H14" s="36"/>
      <c r="I14" s="36"/>
      <c r="J14" s="36"/>
      <c r="K14" s="36"/>
      <c r="L14" s="36"/>
      <c r="M14" s="36"/>
      <c r="N14" s="36"/>
      <c r="O14" s="36"/>
      <c r="P14" s="36"/>
      <c r="Q14" s="36"/>
    </row>
    <row r="15" spans="1:21" ht="20.100000000000001" customHeight="1">
      <c r="A15" s="27"/>
      <c r="B15" s="37"/>
      <c r="C15" s="81" t="s">
        <v>47</v>
      </c>
      <c r="D15" s="82"/>
      <c r="E15" s="82"/>
      <c r="F15" s="38"/>
      <c r="G15" s="38"/>
      <c r="H15" s="38"/>
      <c r="I15" s="38"/>
      <c r="J15" s="38"/>
      <c r="K15" s="38"/>
      <c r="L15" s="38"/>
      <c r="M15" s="38"/>
      <c r="N15" s="38"/>
      <c r="O15" s="38"/>
      <c r="P15" s="38"/>
      <c r="Q15" s="38"/>
      <c r="R15" s="38"/>
      <c r="S15" s="38"/>
    </row>
    <row r="16" spans="1:21" ht="20.100000000000001" customHeight="1">
      <c r="A16" s="27"/>
      <c r="B16" s="37"/>
      <c r="C16" s="81" t="s">
        <v>48</v>
      </c>
      <c r="D16" s="82"/>
      <c r="E16" s="82"/>
      <c r="F16" s="38"/>
      <c r="G16" s="38"/>
      <c r="H16" s="38"/>
      <c r="I16" s="38"/>
      <c r="J16" s="38"/>
      <c r="K16" s="38"/>
      <c r="L16" s="38"/>
      <c r="M16" s="38"/>
      <c r="N16" s="38"/>
      <c r="O16" s="38"/>
      <c r="P16" s="38"/>
      <c r="Q16" s="38"/>
      <c r="R16" s="38"/>
      <c r="S16" s="38"/>
    </row>
    <row r="17" spans="1:21" ht="20.100000000000001" customHeight="1">
      <c r="A17" s="27"/>
      <c r="B17" s="37"/>
      <c r="C17" s="81" t="s">
        <v>49</v>
      </c>
      <c r="D17" s="82"/>
      <c r="E17" s="82"/>
      <c r="F17" s="38"/>
      <c r="G17" s="38"/>
      <c r="H17" s="38"/>
      <c r="I17" s="38"/>
      <c r="J17" s="38"/>
      <c r="K17" s="38"/>
      <c r="L17" s="38"/>
      <c r="M17" s="38"/>
      <c r="N17" s="38"/>
      <c r="O17" s="38"/>
      <c r="P17" s="38"/>
      <c r="Q17" s="38"/>
      <c r="R17" s="38"/>
      <c r="S17" s="38"/>
    </row>
    <row r="18" spans="1:21" ht="20.100000000000001" customHeight="1">
      <c r="A18" s="27"/>
      <c r="B18" s="37"/>
      <c r="C18" s="81" t="s">
        <v>50</v>
      </c>
      <c r="D18" s="82"/>
      <c r="E18" s="82"/>
      <c r="F18" s="38"/>
      <c r="G18" s="38"/>
      <c r="H18" s="38"/>
      <c r="I18" s="38"/>
      <c r="J18" s="38"/>
      <c r="K18" s="38"/>
      <c r="L18" s="38"/>
      <c r="M18" s="38"/>
      <c r="N18" s="38"/>
      <c r="O18" s="38"/>
      <c r="P18" s="38"/>
      <c r="Q18" s="38"/>
      <c r="R18" s="38"/>
      <c r="S18" s="38"/>
    </row>
    <row r="19" spans="1:21" ht="20.100000000000001" customHeight="1">
      <c r="A19" s="27"/>
      <c r="B19" s="37"/>
      <c r="C19" s="81" t="s">
        <v>51</v>
      </c>
      <c r="D19" s="82"/>
      <c r="E19" s="82"/>
      <c r="F19" s="38"/>
      <c r="G19" s="38"/>
      <c r="H19" s="38"/>
      <c r="I19" s="38"/>
      <c r="J19" s="38"/>
      <c r="K19" s="38"/>
      <c r="L19" s="38"/>
      <c r="M19" s="38"/>
      <c r="N19" s="38"/>
      <c r="O19" s="38"/>
      <c r="P19" s="38"/>
      <c r="Q19" s="38"/>
      <c r="R19" s="38"/>
      <c r="S19" s="38"/>
    </row>
    <row r="20" spans="1:21" ht="28.5" customHeight="1">
      <c r="A20" s="27"/>
      <c r="B20" s="37" t="s">
        <v>59</v>
      </c>
      <c r="C20" s="81" t="s">
        <v>104</v>
      </c>
      <c r="D20" s="82"/>
      <c r="E20" s="82"/>
      <c r="F20" s="38"/>
      <c r="G20" s="38"/>
      <c r="H20" s="38"/>
      <c r="I20" s="38"/>
      <c r="J20" s="38"/>
      <c r="K20" s="38"/>
      <c r="L20" s="38"/>
      <c r="M20" s="38"/>
      <c r="N20" s="38"/>
      <c r="O20" s="38"/>
      <c r="P20" s="38"/>
      <c r="Q20" s="38"/>
      <c r="R20" s="38"/>
      <c r="S20" s="38"/>
      <c r="T20" s="38"/>
      <c r="U20" s="38"/>
    </row>
    <row r="21" spans="1:21" ht="20.100000000000001" customHeight="1">
      <c r="A21" s="27"/>
      <c r="B21" s="37"/>
      <c r="C21" s="81" t="s">
        <v>52</v>
      </c>
      <c r="D21" s="82"/>
      <c r="E21" s="82"/>
      <c r="F21" s="38"/>
      <c r="G21" s="38"/>
      <c r="H21" s="38"/>
      <c r="I21" s="38"/>
      <c r="J21" s="38"/>
      <c r="K21" s="38"/>
      <c r="L21" s="38"/>
      <c r="M21" s="38"/>
      <c r="N21" s="38"/>
      <c r="O21" s="38"/>
      <c r="P21" s="38"/>
      <c r="Q21" s="38"/>
      <c r="R21" s="38"/>
      <c r="S21" s="38"/>
    </row>
    <row r="22" spans="1:21" ht="20.100000000000001" customHeight="1">
      <c r="A22" s="27"/>
      <c r="B22" s="37"/>
      <c r="C22" s="81" t="s">
        <v>53</v>
      </c>
      <c r="D22" s="82"/>
      <c r="E22" s="82"/>
      <c r="F22" s="38"/>
      <c r="G22" s="38"/>
      <c r="H22" s="38"/>
      <c r="I22" s="38"/>
      <c r="J22" s="38"/>
      <c r="K22" s="38"/>
      <c r="L22" s="38"/>
      <c r="M22" s="38"/>
      <c r="N22" s="38"/>
      <c r="O22" s="38"/>
      <c r="P22" s="38"/>
      <c r="Q22" s="38"/>
      <c r="R22" s="38"/>
      <c r="S22" s="38"/>
    </row>
    <row r="23" spans="1:21" ht="20.100000000000001" customHeight="1">
      <c r="A23" s="27"/>
      <c r="B23" s="37"/>
      <c r="C23" s="81" t="s">
        <v>54</v>
      </c>
      <c r="D23" s="82"/>
      <c r="E23" s="82"/>
      <c r="F23" s="38"/>
      <c r="G23" s="38"/>
      <c r="H23" s="38"/>
      <c r="I23" s="38"/>
      <c r="J23" s="38"/>
      <c r="K23" s="38"/>
      <c r="L23" s="38"/>
      <c r="M23" s="38"/>
      <c r="N23" s="38"/>
      <c r="O23" s="38"/>
      <c r="P23" s="38"/>
      <c r="Q23" s="38"/>
      <c r="R23" s="38"/>
      <c r="S23" s="38"/>
    </row>
    <row r="24" spans="1:21">
      <c r="A24" s="33"/>
      <c r="B24" s="34"/>
      <c r="C24" s="35"/>
      <c r="E24" s="25"/>
      <c r="F24" s="25"/>
      <c r="G24" s="25"/>
      <c r="H24" s="25"/>
      <c r="I24" s="25"/>
      <c r="J24" s="25"/>
      <c r="K24" s="25"/>
      <c r="L24" s="25"/>
      <c r="N24" s="27"/>
      <c r="O24" s="27"/>
    </row>
    <row r="25" spans="1:21" ht="6.75" customHeight="1">
      <c r="B25" s="39"/>
      <c r="C25" s="39"/>
      <c r="D25" s="25"/>
      <c r="E25" s="25"/>
      <c r="F25" s="25"/>
      <c r="G25" s="25"/>
      <c r="H25" s="25"/>
      <c r="I25" s="25"/>
      <c r="J25" s="25"/>
      <c r="K25" s="25"/>
      <c r="L25" s="25"/>
    </row>
    <row r="26" spans="1:21" s="6" customFormat="1" ht="12.6" customHeight="1">
      <c r="A26" s="7"/>
      <c r="B26" s="1" t="s">
        <v>60</v>
      </c>
      <c r="C26" s="58" t="s">
        <v>5</v>
      </c>
      <c r="D26" s="7"/>
      <c r="E26" s="7"/>
      <c r="F26" s="7"/>
      <c r="G26" s="7"/>
      <c r="H26" s="7"/>
      <c r="I26" s="7"/>
      <c r="J26" s="7"/>
      <c r="K26" s="7"/>
      <c r="L26" s="7"/>
      <c r="M26" s="7"/>
      <c r="N26" s="7"/>
      <c r="O26" s="7"/>
    </row>
    <row r="27" spans="1:21">
      <c r="B27" s="40"/>
      <c r="C27" s="41"/>
      <c r="D27" s="25"/>
      <c r="E27" s="25"/>
      <c r="F27" s="25"/>
      <c r="G27" s="25"/>
      <c r="H27" s="25"/>
      <c r="I27" s="25"/>
      <c r="J27" s="25"/>
      <c r="K27" s="25"/>
      <c r="L27" s="25"/>
    </row>
    <row r="28" spans="1:21">
      <c r="B28" s="40"/>
      <c r="C28" s="41"/>
      <c r="D28" s="25"/>
      <c r="E28" s="25"/>
      <c r="F28" s="25"/>
      <c r="G28" s="25"/>
      <c r="H28" s="25"/>
      <c r="I28" s="25"/>
      <c r="J28" s="25"/>
      <c r="K28" s="25"/>
      <c r="L28" s="25"/>
    </row>
    <row r="29" spans="1:21" ht="37.5" customHeight="1">
      <c r="B29" s="71" t="s">
        <v>6</v>
      </c>
      <c r="C29" s="71"/>
      <c r="D29" s="71"/>
      <c r="E29" s="71"/>
      <c r="F29" s="71"/>
      <c r="G29" s="71"/>
      <c r="H29" s="71"/>
      <c r="I29" s="71"/>
      <c r="J29" s="71"/>
      <c r="K29" s="71"/>
      <c r="L29" s="71"/>
    </row>
    <row r="30" spans="1:21">
      <c r="B30" s="25"/>
      <c r="C30" s="25"/>
      <c r="D30" s="25"/>
      <c r="E30" s="25"/>
      <c r="F30" s="25"/>
      <c r="G30" s="25"/>
      <c r="H30" s="25"/>
      <c r="I30" s="25"/>
      <c r="J30" s="25"/>
      <c r="K30" s="25"/>
      <c r="L30" s="25"/>
    </row>
    <row r="31" spans="1:21" s="54" customFormat="1" ht="24" customHeight="1">
      <c r="A31" s="53"/>
      <c r="B31" s="72" t="s">
        <v>7</v>
      </c>
      <c r="C31" s="79" t="s">
        <v>64</v>
      </c>
      <c r="D31" s="74" t="s">
        <v>96</v>
      </c>
      <c r="E31" s="75"/>
      <c r="F31" s="75"/>
      <c r="G31" s="75"/>
      <c r="H31" s="75"/>
      <c r="I31" s="75"/>
      <c r="J31" s="75"/>
      <c r="K31" s="75"/>
      <c r="L31" s="72" t="s">
        <v>9</v>
      </c>
      <c r="M31" s="53"/>
      <c r="N31" s="53"/>
      <c r="O31" s="53"/>
    </row>
    <row r="32" spans="1:21" s="54" customFormat="1" ht="18.75" customHeight="1">
      <c r="A32" s="53"/>
      <c r="B32" s="72"/>
      <c r="C32" s="80"/>
      <c r="D32" s="8" t="s">
        <v>10</v>
      </c>
      <c r="E32" s="8" t="s">
        <v>11</v>
      </c>
      <c r="F32" s="8" t="s">
        <v>12</v>
      </c>
      <c r="G32" s="8" t="s">
        <v>13</v>
      </c>
      <c r="H32" s="8" t="s">
        <v>14</v>
      </c>
      <c r="I32" s="8" t="s">
        <v>15</v>
      </c>
      <c r="J32" s="8" t="s">
        <v>16</v>
      </c>
      <c r="K32" s="8" t="s">
        <v>17</v>
      </c>
      <c r="L32" s="72"/>
      <c r="M32" s="53"/>
      <c r="N32" s="53"/>
      <c r="O32" s="53"/>
    </row>
    <row r="33" spans="1:15" s="54" customFormat="1" ht="15">
      <c r="A33" s="53"/>
      <c r="B33" s="8">
        <v>1</v>
      </c>
      <c r="C33" s="8">
        <v>2</v>
      </c>
      <c r="D33" s="8">
        <v>3</v>
      </c>
      <c r="E33" s="8">
        <v>4</v>
      </c>
      <c r="F33" s="9">
        <v>5</v>
      </c>
      <c r="G33" s="8">
        <v>6</v>
      </c>
      <c r="H33" s="9">
        <v>7</v>
      </c>
      <c r="I33" s="8">
        <v>8</v>
      </c>
      <c r="J33" s="8">
        <v>9</v>
      </c>
      <c r="K33" s="8">
        <v>10</v>
      </c>
      <c r="L33" s="8">
        <v>11</v>
      </c>
      <c r="M33" s="53"/>
      <c r="N33" s="53"/>
      <c r="O33" s="53"/>
    </row>
    <row r="34" spans="1:15" s="54" customFormat="1" ht="33.75" customHeight="1">
      <c r="A34" s="53"/>
      <c r="B34" s="8">
        <v>1</v>
      </c>
      <c r="C34" s="10" t="s">
        <v>65</v>
      </c>
      <c r="D34" s="11"/>
      <c r="E34" s="11"/>
      <c r="F34" s="12"/>
      <c r="G34" s="13"/>
      <c r="H34" s="13"/>
      <c r="I34" s="12"/>
      <c r="J34" s="14"/>
      <c r="K34" s="14"/>
      <c r="L34" s="15"/>
      <c r="M34" s="53"/>
      <c r="N34" s="53"/>
      <c r="O34" s="53"/>
    </row>
    <row r="35" spans="1:15" s="54" customFormat="1" ht="225">
      <c r="A35" s="53"/>
      <c r="B35" s="8">
        <v>2</v>
      </c>
      <c r="C35" s="16" t="s">
        <v>66</v>
      </c>
      <c r="D35" s="12"/>
      <c r="E35" s="12"/>
      <c r="F35" s="17"/>
      <c r="G35" s="12"/>
      <c r="H35" s="12"/>
      <c r="I35" s="17"/>
      <c r="J35" s="12"/>
      <c r="K35" s="12"/>
      <c r="L35" s="15"/>
      <c r="M35" s="53"/>
      <c r="N35" s="53"/>
      <c r="O35" s="53"/>
    </row>
    <row r="36" spans="1:15" s="54" customFormat="1" ht="33" customHeight="1">
      <c r="A36" s="53"/>
      <c r="B36" s="8">
        <v>3</v>
      </c>
      <c r="C36" s="10" t="s">
        <v>67</v>
      </c>
      <c r="D36" s="12"/>
      <c r="E36" s="12"/>
      <c r="F36" s="17"/>
      <c r="G36" s="12"/>
      <c r="H36" s="12"/>
      <c r="I36" s="17"/>
      <c r="J36" s="12"/>
      <c r="K36" s="12"/>
      <c r="L36" s="15"/>
      <c r="M36" s="53"/>
      <c r="N36" s="53"/>
      <c r="O36" s="53"/>
    </row>
    <row r="37" spans="1:15" s="54" customFormat="1" ht="120">
      <c r="A37" s="53"/>
      <c r="B37" s="8">
        <v>4</v>
      </c>
      <c r="C37" s="16" t="s">
        <v>68</v>
      </c>
      <c r="D37" s="12"/>
      <c r="E37" s="12"/>
      <c r="F37" s="17"/>
      <c r="G37" s="12"/>
      <c r="H37" s="12"/>
      <c r="I37" s="17"/>
      <c r="J37" s="12"/>
      <c r="K37" s="12"/>
      <c r="L37" s="15"/>
      <c r="M37" s="53"/>
      <c r="N37" s="53"/>
      <c r="O37" s="53"/>
    </row>
    <row r="38" spans="1:15" s="54" customFormat="1" ht="75">
      <c r="A38" s="53"/>
      <c r="B38" s="8">
        <v>5</v>
      </c>
      <c r="C38" s="16" t="s">
        <v>69</v>
      </c>
      <c r="D38" s="12"/>
      <c r="E38" s="12"/>
      <c r="F38" s="17"/>
      <c r="G38" s="12"/>
      <c r="H38" s="12"/>
      <c r="I38" s="17"/>
      <c r="J38" s="12"/>
      <c r="K38" s="12"/>
      <c r="L38" s="15"/>
      <c r="M38" s="53"/>
      <c r="N38" s="53"/>
      <c r="O38" s="53"/>
    </row>
    <row r="39" spans="1:15" s="54" customFormat="1" ht="105">
      <c r="A39" s="53"/>
      <c r="B39" s="8">
        <v>6</v>
      </c>
      <c r="C39" s="16" t="s">
        <v>70</v>
      </c>
      <c r="D39" s="18"/>
      <c r="E39" s="18"/>
      <c r="F39" s="19">
        <f>F34*205.82</f>
        <v>0</v>
      </c>
      <c r="G39" s="18"/>
      <c r="H39" s="18"/>
      <c r="I39" s="18"/>
      <c r="J39" s="18"/>
      <c r="K39" s="18"/>
      <c r="L39" s="20">
        <f t="shared" ref="L39:L47" si="0">SUM(D39:K39)</f>
        <v>0</v>
      </c>
      <c r="M39" s="53"/>
      <c r="N39" s="53"/>
      <c r="O39" s="53"/>
    </row>
    <row r="40" spans="1:15" s="54" customFormat="1" ht="75">
      <c r="A40" s="53"/>
      <c r="B40" s="8">
        <v>7</v>
      </c>
      <c r="C40" s="16" t="s">
        <v>71</v>
      </c>
      <c r="D40" s="18"/>
      <c r="E40" s="18"/>
      <c r="F40" s="18"/>
      <c r="G40" s="18"/>
      <c r="H40" s="18"/>
      <c r="I40" s="19">
        <f>I34*494.8</f>
        <v>0</v>
      </c>
      <c r="J40" s="18"/>
      <c r="K40" s="18"/>
      <c r="L40" s="20">
        <f t="shared" si="0"/>
        <v>0</v>
      </c>
      <c r="M40" s="53"/>
      <c r="N40" s="53"/>
      <c r="O40" s="53"/>
    </row>
    <row r="41" spans="1:15" s="54" customFormat="1" ht="105">
      <c r="A41" s="53"/>
      <c r="B41" s="8">
        <v>8</v>
      </c>
      <c r="C41" s="16" t="s">
        <v>72</v>
      </c>
      <c r="D41" s="19">
        <f>D35*205.82</f>
        <v>0</v>
      </c>
      <c r="E41" s="19">
        <f>E35*205.82</f>
        <v>0</v>
      </c>
      <c r="F41" s="18"/>
      <c r="G41" s="18"/>
      <c r="H41" s="18"/>
      <c r="I41" s="18"/>
      <c r="J41" s="18"/>
      <c r="K41" s="18"/>
      <c r="L41" s="20">
        <f t="shared" si="0"/>
        <v>0</v>
      </c>
      <c r="M41" s="53"/>
      <c r="N41" s="53"/>
      <c r="O41" s="53"/>
    </row>
    <row r="42" spans="1:15" s="54" customFormat="1" ht="105">
      <c r="A42" s="53"/>
      <c r="B42" s="8">
        <v>9</v>
      </c>
      <c r="C42" s="16" t="s">
        <v>73</v>
      </c>
      <c r="D42" s="18"/>
      <c r="E42" s="18"/>
      <c r="F42" s="18"/>
      <c r="G42" s="19">
        <f>G35*384.62</f>
        <v>0</v>
      </c>
      <c r="H42" s="59">
        <f>H35*494.8</f>
        <v>0</v>
      </c>
      <c r="I42" s="18"/>
      <c r="J42" s="19">
        <f>J35*686.07</f>
        <v>0</v>
      </c>
      <c r="K42" s="19">
        <f>K35*686.07</f>
        <v>0</v>
      </c>
      <c r="L42" s="20">
        <f t="shared" si="0"/>
        <v>0</v>
      </c>
      <c r="M42" s="53"/>
      <c r="N42" s="53"/>
      <c r="O42" s="53"/>
    </row>
    <row r="43" spans="1:15" s="54" customFormat="1" ht="105">
      <c r="A43" s="53"/>
      <c r="B43" s="8">
        <v>10</v>
      </c>
      <c r="C43" s="16" t="s">
        <v>74</v>
      </c>
      <c r="D43" s="19">
        <f>D36*205.82</f>
        <v>0</v>
      </c>
      <c r="E43" s="19">
        <f>E36*205.82</f>
        <v>0</v>
      </c>
      <c r="F43" s="18"/>
      <c r="G43" s="18"/>
      <c r="H43" s="18"/>
      <c r="I43" s="18"/>
      <c r="J43" s="18"/>
      <c r="K43" s="18"/>
      <c r="L43" s="20">
        <f t="shared" si="0"/>
        <v>0</v>
      </c>
      <c r="M43" s="53"/>
      <c r="N43" s="53"/>
      <c r="O43" s="53"/>
    </row>
    <row r="44" spans="1:15" s="54" customFormat="1" ht="105">
      <c r="A44" s="53"/>
      <c r="B44" s="8">
        <v>11</v>
      </c>
      <c r="C44" s="16" t="s">
        <v>75</v>
      </c>
      <c r="D44" s="18"/>
      <c r="E44" s="18"/>
      <c r="F44" s="18"/>
      <c r="G44" s="19">
        <f>G36*384.62</f>
        <v>0</v>
      </c>
      <c r="H44" s="59">
        <f>H36*494.8</f>
        <v>0</v>
      </c>
      <c r="I44" s="18"/>
      <c r="J44" s="19">
        <f>J36*686.07</f>
        <v>0</v>
      </c>
      <c r="K44" s="19">
        <f>K36*686.07</f>
        <v>0</v>
      </c>
      <c r="L44" s="20">
        <f t="shared" si="0"/>
        <v>0</v>
      </c>
      <c r="M44" s="53"/>
      <c r="N44" s="53"/>
      <c r="O44" s="53"/>
    </row>
    <row r="45" spans="1:15" s="54" customFormat="1" ht="105">
      <c r="A45" s="53"/>
      <c r="B45" s="8">
        <v>12</v>
      </c>
      <c r="C45" s="16" t="s">
        <v>76</v>
      </c>
      <c r="D45" s="19">
        <f>D37*205.82</f>
        <v>0</v>
      </c>
      <c r="E45" s="19">
        <f>E37*205.82</f>
        <v>0</v>
      </c>
      <c r="F45" s="18"/>
      <c r="G45" s="18"/>
      <c r="H45" s="18"/>
      <c r="I45" s="18"/>
      <c r="J45" s="18"/>
      <c r="K45" s="18"/>
      <c r="L45" s="20">
        <f t="shared" si="0"/>
        <v>0</v>
      </c>
      <c r="M45" s="53"/>
      <c r="N45" s="53"/>
      <c r="O45" s="53"/>
    </row>
    <row r="46" spans="1:15" s="54" customFormat="1" ht="105">
      <c r="A46" s="53"/>
      <c r="B46" s="8">
        <v>13</v>
      </c>
      <c r="C46" s="16" t="s">
        <v>77</v>
      </c>
      <c r="D46" s="18"/>
      <c r="E46" s="18"/>
      <c r="F46" s="18"/>
      <c r="G46" s="19">
        <f>G37*384.62</f>
        <v>0</v>
      </c>
      <c r="H46" s="59">
        <f>H37*494.8</f>
        <v>0</v>
      </c>
      <c r="I46" s="18"/>
      <c r="J46" s="19">
        <f>J37*686.07</f>
        <v>0</v>
      </c>
      <c r="K46" s="19">
        <f>K37*686.07</f>
        <v>0</v>
      </c>
      <c r="L46" s="20">
        <f t="shared" si="0"/>
        <v>0</v>
      </c>
      <c r="M46" s="53"/>
      <c r="N46" s="53"/>
      <c r="O46" s="53"/>
    </row>
    <row r="47" spans="1:15" s="54" customFormat="1" ht="150">
      <c r="A47" s="53"/>
      <c r="B47" s="8">
        <v>14</v>
      </c>
      <c r="C47" s="16" t="s">
        <v>78</v>
      </c>
      <c r="D47" s="19">
        <f>D38*205.82</f>
        <v>0</v>
      </c>
      <c r="E47" s="19">
        <f>E38*205.82</f>
        <v>0</v>
      </c>
      <c r="F47" s="18"/>
      <c r="G47" s="19">
        <f>G38*384.62</f>
        <v>0</v>
      </c>
      <c r="H47" s="59">
        <f>H38*494.8</f>
        <v>0</v>
      </c>
      <c r="I47" s="21"/>
      <c r="J47" s="19">
        <f>J38*686.07</f>
        <v>0</v>
      </c>
      <c r="K47" s="19">
        <f>K38*686.07</f>
        <v>0</v>
      </c>
      <c r="L47" s="20">
        <f t="shared" si="0"/>
        <v>0</v>
      </c>
      <c r="M47" s="53"/>
      <c r="N47" s="53"/>
      <c r="O47" s="53"/>
    </row>
    <row r="48" spans="1:15" s="54" customFormat="1" ht="30">
      <c r="A48" s="53"/>
      <c r="B48" s="8">
        <v>15</v>
      </c>
      <c r="C48" s="16" t="s">
        <v>57</v>
      </c>
      <c r="D48" s="20">
        <f>SUM(D39:D47)</f>
        <v>0</v>
      </c>
      <c r="E48" s="20">
        <f t="shared" ref="E48:K48" si="1">SUM(E39:E47)</f>
        <v>0</v>
      </c>
      <c r="F48" s="20">
        <f t="shared" si="1"/>
        <v>0</v>
      </c>
      <c r="G48" s="20">
        <f t="shared" si="1"/>
        <v>0</v>
      </c>
      <c r="H48" s="20">
        <f t="shared" si="1"/>
        <v>0</v>
      </c>
      <c r="I48" s="20">
        <f t="shared" si="1"/>
        <v>0</v>
      </c>
      <c r="J48" s="20">
        <f t="shared" si="1"/>
        <v>0</v>
      </c>
      <c r="K48" s="20">
        <f t="shared" si="1"/>
        <v>0</v>
      </c>
      <c r="L48" s="20">
        <f>SUM(D48:K48)</f>
        <v>0</v>
      </c>
      <c r="M48" s="53"/>
      <c r="N48" s="53"/>
      <c r="O48" s="53"/>
    </row>
    <row r="49" spans="1:15" s="54" customFormat="1" ht="30">
      <c r="A49" s="53"/>
      <c r="B49" s="8">
        <v>16</v>
      </c>
      <c r="C49" s="16" t="s">
        <v>18</v>
      </c>
      <c r="D49" s="18"/>
      <c r="E49" s="18"/>
      <c r="F49" s="18"/>
      <c r="G49" s="18"/>
      <c r="H49" s="18"/>
      <c r="I49" s="18"/>
      <c r="J49" s="18"/>
      <c r="K49" s="18"/>
      <c r="L49" s="22">
        <f>ROUNDDOWN(L48*1%,2)</f>
        <v>0</v>
      </c>
      <c r="M49" s="53"/>
      <c r="N49" s="53"/>
      <c r="O49" s="53"/>
    </row>
    <row r="50" spans="1:15" s="54" customFormat="1" ht="24.75" customHeight="1">
      <c r="A50" s="53"/>
      <c r="B50" s="8">
        <v>17</v>
      </c>
      <c r="C50" s="16" t="s">
        <v>19</v>
      </c>
      <c r="D50" s="18"/>
      <c r="E50" s="18"/>
      <c r="F50" s="18"/>
      <c r="G50" s="18"/>
      <c r="H50" s="18"/>
      <c r="I50" s="18"/>
      <c r="J50" s="18"/>
      <c r="K50" s="18"/>
      <c r="L50" s="20">
        <f>SUM(L48:L49)</f>
        <v>0</v>
      </c>
      <c r="M50" s="53"/>
      <c r="N50" s="53"/>
      <c r="O50" s="53"/>
    </row>
    <row r="51" spans="1:15">
      <c r="B51" s="25"/>
      <c r="C51" s="25"/>
      <c r="D51" s="25"/>
      <c r="E51" s="25"/>
      <c r="F51" s="25"/>
      <c r="G51" s="25"/>
      <c r="H51" s="25"/>
      <c r="I51" s="25"/>
      <c r="J51" s="25"/>
      <c r="K51" s="25"/>
      <c r="L51" s="25"/>
    </row>
    <row r="52" spans="1:15" ht="26.25" customHeight="1">
      <c r="B52" s="42"/>
      <c r="C52" s="96" t="s">
        <v>20</v>
      </c>
      <c r="D52" s="96"/>
      <c r="E52" s="96"/>
      <c r="F52" s="96"/>
      <c r="G52" s="96"/>
      <c r="H52" s="96"/>
      <c r="I52" s="43">
        <f>L50</f>
        <v>0</v>
      </c>
      <c r="J52" s="25"/>
      <c r="K52" s="25"/>
      <c r="L52" s="25"/>
    </row>
    <row r="53" spans="1:15" ht="15.75" customHeight="1">
      <c r="B53" s="42"/>
      <c r="C53" s="44"/>
      <c r="D53" s="44"/>
      <c r="E53" s="44"/>
      <c r="F53" s="44"/>
      <c r="G53" s="44"/>
      <c r="H53" s="44"/>
      <c r="I53" s="45"/>
      <c r="J53" s="25"/>
      <c r="K53" s="25"/>
      <c r="L53" s="25"/>
    </row>
    <row r="54" spans="1:15" s="6" customFormat="1" ht="38.25" customHeight="1">
      <c r="A54" s="7"/>
      <c r="B54" s="1" t="s">
        <v>21</v>
      </c>
      <c r="C54" s="76" t="s">
        <v>22</v>
      </c>
      <c r="D54" s="77"/>
      <c r="E54" s="77"/>
      <c r="F54" s="77"/>
      <c r="G54" s="77"/>
      <c r="H54" s="77"/>
      <c r="I54" s="77"/>
      <c r="J54" s="77"/>
      <c r="K54" s="77"/>
      <c r="L54" s="78"/>
      <c r="M54" s="7"/>
      <c r="N54" s="7"/>
      <c r="O54" s="7"/>
    </row>
    <row r="55" spans="1:15" s="6" customFormat="1" ht="15" customHeight="1">
      <c r="A55" s="7"/>
      <c r="B55" s="1" t="s">
        <v>23</v>
      </c>
      <c r="C55" s="50" t="s">
        <v>24</v>
      </c>
      <c r="D55" s="51"/>
      <c r="E55" s="51"/>
      <c r="F55" s="51"/>
      <c r="G55" s="51"/>
      <c r="H55" s="51"/>
      <c r="I55" s="51"/>
      <c r="J55" s="51"/>
      <c r="K55" s="51"/>
      <c r="L55" s="52"/>
      <c r="M55" s="7"/>
    </row>
    <row r="56" spans="1:15" s="6" customFormat="1" ht="37.5" customHeight="1">
      <c r="A56" s="7"/>
      <c r="B56" s="1" t="s">
        <v>25</v>
      </c>
      <c r="C56" s="76" t="s">
        <v>87</v>
      </c>
      <c r="D56" s="77"/>
      <c r="E56" s="77"/>
      <c r="F56" s="77"/>
      <c r="G56" s="77"/>
      <c r="H56" s="77"/>
      <c r="I56" s="77"/>
      <c r="J56" s="77"/>
      <c r="K56" s="77"/>
      <c r="L56" s="78"/>
      <c r="M56" s="7"/>
      <c r="N56" s="7"/>
      <c r="O56" s="7"/>
    </row>
    <row r="57" spans="1:15" s="6" customFormat="1" ht="37.5" customHeight="1">
      <c r="A57" s="7"/>
      <c r="B57" s="1" t="s">
        <v>26</v>
      </c>
      <c r="C57" s="76" t="s">
        <v>88</v>
      </c>
      <c r="D57" s="77"/>
      <c r="E57" s="77"/>
      <c r="F57" s="77"/>
      <c r="G57" s="77"/>
      <c r="H57" s="77"/>
      <c r="I57" s="77"/>
      <c r="J57" s="77"/>
      <c r="K57" s="77"/>
      <c r="L57" s="78"/>
      <c r="M57" s="7"/>
      <c r="N57" s="7"/>
      <c r="O57" s="7"/>
    </row>
    <row r="58" spans="1:15" s="6" customFormat="1" ht="39" customHeight="1">
      <c r="A58" s="7"/>
      <c r="B58" s="1" t="s">
        <v>27</v>
      </c>
      <c r="C58" s="76" t="s">
        <v>89</v>
      </c>
      <c r="D58" s="77"/>
      <c r="E58" s="77"/>
      <c r="F58" s="77"/>
      <c r="G58" s="77"/>
      <c r="H58" s="77"/>
      <c r="I58" s="77"/>
      <c r="J58" s="77"/>
      <c r="K58" s="77"/>
      <c r="L58" s="78"/>
      <c r="M58" s="7"/>
      <c r="N58" s="7"/>
      <c r="O58" s="7"/>
    </row>
    <row r="59" spans="1:15" s="6" customFormat="1" ht="27" customHeight="1">
      <c r="A59" s="7"/>
      <c r="B59" s="1" t="s">
        <v>28</v>
      </c>
      <c r="C59" s="76" t="s">
        <v>90</v>
      </c>
      <c r="D59" s="77"/>
      <c r="E59" s="77"/>
      <c r="F59" s="77"/>
      <c r="G59" s="77"/>
      <c r="H59" s="77"/>
      <c r="I59" s="77"/>
      <c r="J59" s="77"/>
      <c r="K59" s="77"/>
      <c r="L59" s="78"/>
      <c r="M59" s="7"/>
      <c r="N59" s="7"/>
      <c r="O59" s="7"/>
    </row>
    <row r="60" spans="1:15" s="57" customFormat="1" ht="38.25" customHeight="1">
      <c r="A60" s="55"/>
      <c r="B60" s="56" t="s">
        <v>61</v>
      </c>
      <c r="D60" s="55"/>
      <c r="E60" s="55"/>
      <c r="F60" s="55"/>
      <c r="G60" s="55"/>
      <c r="H60" s="55"/>
      <c r="I60" s="55"/>
      <c r="J60" s="55"/>
      <c r="K60" s="55"/>
      <c r="L60" s="55"/>
      <c r="M60" s="55"/>
      <c r="N60" s="55"/>
      <c r="O60" s="55"/>
    </row>
    <row r="61" spans="1:15">
      <c r="C61" s="25"/>
      <c r="D61" s="25"/>
      <c r="E61" s="25"/>
      <c r="F61" s="25"/>
      <c r="G61" s="25"/>
      <c r="H61" s="25"/>
      <c r="I61" s="25"/>
      <c r="J61" s="25"/>
      <c r="K61" s="25"/>
      <c r="L61" s="25"/>
    </row>
    <row r="62" spans="1:15" s="4" customFormat="1" ht="24" customHeight="1">
      <c r="A62" s="3"/>
      <c r="B62" s="72" t="s">
        <v>7</v>
      </c>
      <c r="C62" s="73" t="s">
        <v>79</v>
      </c>
      <c r="D62" s="74" t="s">
        <v>96</v>
      </c>
      <c r="E62" s="75"/>
      <c r="F62" s="75"/>
      <c r="G62" s="75"/>
      <c r="H62" s="75"/>
      <c r="I62" s="75"/>
      <c r="J62" s="75"/>
      <c r="K62" s="75"/>
      <c r="L62" s="72" t="s">
        <v>9</v>
      </c>
      <c r="M62" s="3"/>
      <c r="N62" s="3"/>
      <c r="O62" s="3"/>
    </row>
    <row r="63" spans="1:15" s="4" customFormat="1" ht="18" customHeight="1">
      <c r="A63" s="3"/>
      <c r="B63" s="72"/>
      <c r="C63" s="73"/>
      <c r="D63" s="8" t="s">
        <v>10</v>
      </c>
      <c r="E63" s="8" t="s">
        <v>11</v>
      </c>
      <c r="F63" s="8" t="s">
        <v>12</v>
      </c>
      <c r="G63" s="8" t="s">
        <v>13</v>
      </c>
      <c r="H63" s="8" t="s">
        <v>14</v>
      </c>
      <c r="I63" s="8" t="s">
        <v>15</v>
      </c>
      <c r="J63" s="8" t="s">
        <v>16</v>
      </c>
      <c r="K63" s="8" t="s">
        <v>17</v>
      </c>
      <c r="L63" s="72"/>
      <c r="M63" s="3"/>
      <c r="N63" s="3"/>
      <c r="O63" s="3"/>
    </row>
    <row r="64" spans="1:15" s="4" customFormat="1" ht="15">
      <c r="A64" s="3"/>
      <c r="B64" s="8">
        <v>1</v>
      </c>
      <c r="C64" s="8">
        <v>2</v>
      </c>
      <c r="D64" s="8">
        <v>3</v>
      </c>
      <c r="E64" s="8">
        <v>4</v>
      </c>
      <c r="F64" s="8">
        <v>5</v>
      </c>
      <c r="G64" s="8">
        <v>6</v>
      </c>
      <c r="H64" s="8">
        <v>7</v>
      </c>
      <c r="I64" s="8">
        <v>8</v>
      </c>
      <c r="J64" s="8">
        <v>9</v>
      </c>
      <c r="K64" s="8">
        <v>10</v>
      </c>
      <c r="L64" s="8">
        <v>11</v>
      </c>
      <c r="M64" s="3"/>
      <c r="N64" s="3"/>
      <c r="O64" s="3"/>
    </row>
    <row r="65" spans="1:15" s="4" customFormat="1" ht="25.5" customHeight="1">
      <c r="A65" s="3"/>
      <c r="B65" s="8">
        <v>1</v>
      </c>
      <c r="C65" s="16" t="s">
        <v>80</v>
      </c>
      <c r="D65" s="23"/>
      <c r="E65" s="23"/>
      <c r="F65" s="23"/>
      <c r="G65" s="23"/>
      <c r="H65" s="23"/>
      <c r="I65" s="23"/>
      <c r="J65" s="23"/>
      <c r="K65" s="23"/>
      <c r="L65" s="15"/>
      <c r="M65" s="3"/>
      <c r="N65" s="3"/>
      <c r="O65" s="3"/>
    </row>
    <row r="66" spans="1:15" s="4" customFormat="1" ht="75">
      <c r="A66" s="3"/>
      <c r="B66" s="8">
        <v>2</v>
      </c>
      <c r="C66" s="16" t="s">
        <v>29</v>
      </c>
      <c r="D66" s="19">
        <f>D65*136.13</f>
        <v>0</v>
      </c>
      <c r="E66" s="19">
        <f>E65*136.13</f>
        <v>0</v>
      </c>
      <c r="F66" s="19">
        <f>F65*136.13</f>
        <v>0</v>
      </c>
      <c r="G66" s="19">
        <f>G65*68.08</f>
        <v>0</v>
      </c>
      <c r="H66" s="19">
        <f>H65*68.08</f>
        <v>0</v>
      </c>
      <c r="I66" s="19">
        <f>I65*68.08</f>
        <v>0</v>
      </c>
      <c r="J66" s="19">
        <f>J65*68.08</f>
        <v>0</v>
      </c>
      <c r="K66" s="19">
        <f>K65*68.08</f>
        <v>0</v>
      </c>
      <c r="L66" s="22">
        <f>SUM(D66:K66)</f>
        <v>0</v>
      </c>
      <c r="M66" s="3"/>
      <c r="N66" s="3"/>
      <c r="O66" s="3"/>
    </row>
    <row r="67" spans="1:15" s="4" customFormat="1" ht="30">
      <c r="A67" s="3"/>
      <c r="B67" s="8">
        <v>3</v>
      </c>
      <c r="C67" s="16" t="s">
        <v>30</v>
      </c>
      <c r="D67" s="18"/>
      <c r="E67" s="18"/>
      <c r="F67" s="18"/>
      <c r="G67" s="18"/>
      <c r="H67" s="18"/>
      <c r="I67" s="18"/>
      <c r="J67" s="18"/>
      <c r="K67" s="18"/>
      <c r="L67" s="22">
        <f>ROUNDDOWN(L66*1%,2)</f>
        <v>0</v>
      </c>
      <c r="M67" s="3"/>
      <c r="N67" s="3"/>
      <c r="O67" s="3"/>
    </row>
    <row r="68" spans="1:15" s="4" customFormat="1" ht="25.5" customHeight="1">
      <c r="A68" s="3"/>
      <c r="B68" s="8">
        <v>4</v>
      </c>
      <c r="C68" s="16" t="s">
        <v>97</v>
      </c>
      <c r="D68" s="18"/>
      <c r="E68" s="18"/>
      <c r="F68" s="18"/>
      <c r="G68" s="18"/>
      <c r="H68" s="18"/>
      <c r="I68" s="18"/>
      <c r="J68" s="18"/>
      <c r="K68" s="18"/>
      <c r="L68" s="22">
        <f>SUM(L66:L67)</f>
        <v>0</v>
      </c>
      <c r="M68" s="3"/>
      <c r="N68" s="3"/>
      <c r="O68" s="3"/>
    </row>
    <row r="69" spans="1:15" s="4" customFormat="1" ht="15">
      <c r="A69" s="3"/>
      <c r="B69" s="3"/>
      <c r="C69" s="3"/>
      <c r="D69" s="3"/>
      <c r="E69" s="3"/>
      <c r="F69" s="3"/>
      <c r="G69" s="3"/>
      <c r="H69" s="3"/>
      <c r="J69" s="3"/>
      <c r="K69" s="3"/>
      <c r="L69" s="3"/>
      <c r="M69" s="3"/>
      <c r="N69" s="3"/>
      <c r="O69" s="3"/>
    </row>
    <row r="70" spans="1:15" s="4" customFormat="1" ht="32.25" customHeight="1">
      <c r="A70" s="3"/>
      <c r="B70" s="3"/>
      <c r="C70" s="70" t="s">
        <v>31</v>
      </c>
      <c r="D70" s="70"/>
      <c r="E70" s="70"/>
      <c r="F70" s="70"/>
      <c r="G70" s="70"/>
      <c r="H70" s="70"/>
      <c r="I70" s="2">
        <f>L68</f>
        <v>0</v>
      </c>
      <c r="J70" s="3"/>
      <c r="K70" s="3"/>
      <c r="L70" s="3"/>
      <c r="M70" s="3"/>
      <c r="N70" s="3"/>
      <c r="O70" s="3"/>
    </row>
    <row r="71" spans="1:15">
      <c r="B71" s="25"/>
      <c r="C71" s="25"/>
      <c r="D71" s="25"/>
      <c r="E71" s="25"/>
      <c r="F71" s="25"/>
      <c r="G71" s="25"/>
      <c r="H71" s="25"/>
      <c r="I71" s="25"/>
      <c r="J71" s="25"/>
      <c r="K71" s="25"/>
      <c r="L71" s="25"/>
    </row>
    <row r="72" spans="1:15" s="57" customFormat="1" ht="38.25" customHeight="1">
      <c r="A72" s="55"/>
      <c r="B72" s="71" t="s">
        <v>32</v>
      </c>
      <c r="C72" s="71"/>
      <c r="D72" s="71"/>
      <c r="E72" s="71"/>
      <c r="F72" s="71"/>
      <c r="G72" s="71"/>
      <c r="H72" s="71"/>
      <c r="I72" s="71"/>
      <c r="J72" s="71"/>
      <c r="K72" s="71"/>
      <c r="L72" s="71"/>
      <c r="M72" s="55"/>
      <c r="N72" s="55"/>
      <c r="O72" s="55"/>
    </row>
    <row r="73" spans="1:15">
      <c r="B73" s="25"/>
      <c r="C73" s="25"/>
      <c r="D73" s="25"/>
      <c r="E73" s="25"/>
      <c r="F73" s="25"/>
      <c r="G73" s="25"/>
      <c r="H73" s="25"/>
      <c r="I73" s="25"/>
      <c r="J73" s="25"/>
      <c r="K73" s="25"/>
      <c r="L73" s="25"/>
    </row>
    <row r="74" spans="1:15" s="4" customFormat="1" ht="24" customHeight="1">
      <c r="A74" s="3"/>
      <c r="B74" s="72" t="s">
        <v>7</v>
      </c>
      <c r="C74" s="73" t="s">
        <v>8</v>
      </c>
      <c r="D74" s="74" t="s">
        <v>96</v>
      </c>
      <c r="E74" s="75"/>
      <c r="F74" s="75"/>
      <c r="G74" s="75"/>
      <c r="H74" s="75"/>
      <c r="I74" s="75"/>
      <c r="J74" s="75"/>
      <c r="K74" s="75"/>
      <c r="L74" s="72" t="s">
        <v>9</v>
      </c>
      <c r="M74" s="3"/>
      <c r="N74" s="3"/>
      <c r="O74" s="3"/>
    </row>
    <row r="75" spans="1:15" s="4" customFormat="1" ht="18" customHeight="1">
      <c r="A75" s="3"/>
      <c r="B75" s="72"/>
      <c r="C75" s="73"/>
      <c r="D75" s="8" t="s">
        <v>10</v>
      </c>
      <c r="E75" s="8" t="s">
        <v>11</v>
      </c>
      <c r="F75" s="8" t="s">
        <v>12</v>
      </c>
      <c r="G75" s="8" t="s">
        <v>13</v>
      </c>
      <c r="H75" s="8" t="s">
        <v>14</v>
      </c>
      <c r="I75" s="8" t="s">
        <v>15</v>
      </c>
      <c r="J75" s="8" t="s">
        <v>16</v>
      </c>
      <c r="K75" s="8" t="s">
        <v>17</v>
      </c>
      <c r="L75" s="72"/>
      <c r="M75" s="3"/>
      <c r="N75" s="3"/>
      <c r="O75" s="3"/>
    </row>
    <row r="76" spans="1:15" s="4" customFormat="1" ht="18.75" customHeight="1">
      <c r="A76" s="3"/>
      <c r="B76" s="8">
        <v>1</v>
      </c>
      <c r="C76" s="8">
        <v>2</v>
      </c>
      <c r="D76" s="8">
        <v>3</v>
      </c>
      <c r="E76" s="8">
        <v>4</v>
      </c>
      <c r="F76" s="8">
        <v>5</v>
      </c>
      <c r="G76" s="8">
        <v>6</v>
      </c>
      <c r="H76" s="8">
        <v>7</v>
      </c>
      <c r="I76" s="8">
        <v>8</v>
      </c>
      <c r="J76" s="8">
        <v>9</v>
      </c>
      <c r="K76" s="8">
        <v>10</v>
      </c>
      <c r="L76" s="8">
        <v>11</v>
      </c>
      <c r="M76" s="3"/>
      <c r="N76" s="3"/>
      <c r="O76" s="3"/>
    </row>
    <row r="77" spans="1:15" s="4" customFormat="1" ht="120">
      <c r="A77" s="3"/>
      <c r="B77" s="8">
        <v>1</v>
      </c>
      <c r="C77" s="16" t="s">
        <v>82</v>
      </c>
      <c r="D77" s="23"/>
      <c r="E77" s="23"/>
      <c r="F77" s="23"/>
      <c r="G77" s="23"/>
      <c r="H77" s="23"/>
      <c r="I77" s="23"/>
      <c r="J77" s="23"/>
      <c r="K77" s="23"/>
      <c r="L77" s="15"/>
      <c r="M77" s="3"/>
      <c r="N77" s="3"/>
      <c r="O77" s="3"/>
    </row>
    <row r="78" spans="1:15" s="4" customFormat="1" ht="45">
      <c r="A78" s="3"/>
      <c r="B78" s="8">
        <v>2</v>
      </c>
      <c r="C78" s="16" t="s">
        <v>81</v>
      </c>
      <c r="D78" s="23"/>
      <c r="E78" s="23"/>
      <c r="F78" s="23"/>
      <c r="G78" s="23"/>
      <c r="H78" s="23"/>
      <c r="I78" s="23"/>
      <c r="J78" s="23"/>
      <c r="K78" s="23"/>
      <c r="L78" s="15"/>
      <c r="M78" s="3"/>
      <c r="N78" s="3"/>
      <c r="O78" s="3"/>
    </row>
    <row r="79" spans="1:15" s="4" customFormat="1" ht="75">
      <c r="A79" s="3"/>
      <c r="B79" s="8">
        <v>3</v>
      </c>
      <c r="C79" s="16" t="s">
        <v>83</v>
      </c>
      <c r="D79" s="17"/>
      <c r="E79" s="17"/>
      <c r="F79" s="17"/>
      <c r="G79" s="23"/>
      <c r="H79" s="17"/>
      <c r="I79" s="23"/>
      <c r="J79" s="23"/>
      <c r="K79" s="17"/>
      <c r="L79" s="15"/>
      <c r="M79" s="3"/>
      <c r="N79" s="3"/>
      <c r="O79" s="3"/>
    </row>
    <row r="80" spans="1:15" s="4" customFormat="1" ht="60">
      <c r="A80" s="3"/>
      <c r="B80" s="8">
        <v>4</v>
      </c>
      <c r="C80" s="16" t="s">
        <v>84</v>
      </c>
      <c r="D80" s="23"/>
      <c r="E80" s="23"/>
      <c r="F80" s="23"/>
      <c r="G80" s="23"/>
      <c r="H80" s="23"/>
      <c r="I80" s="23"/>
      <c r="J80" s="23"/>
      <c r="K80" s="23"/>
      <c r="L80" s="15"/>
      <c r="M80" s="3"/>
      <c r="N80" s="3"/>
      <c r="O80" s="3"/>
    </row>
    <row r="81" spans="1:15" s="4" customFormat="1" ht="60.75" customHeight="1">
      <c r="A81" s="3"/>
      <c r="B81" s="8">
        <v>5</v>
      </c>
      <c r="C81" s="24" t="s">
        <v>85</v>
      </c>
      <c r="D81" s="23"/>
      <c r="E81" s="23"/>
      <c r="F81" s="23"/>
      <c r="G81" s="23"/>
      <c r="H81" s="23"/>
      <c r="I81" s="23"/>
      <c r="J81" s="23"/>
      <c r="K81" s="23"/>
      <c r="L81" s="15"/>
      <c r="M81" s="3"/>
      <c r="N81" s="3"/>
      <c r="O81" s="3"/>
    </row>
    <row r="82" spans="1:15" s="4" customFormat="1" ht="105">
      <c r="A82" s="3"/>
      <c r="B82" s="8">
        <v>6</v>
      </c>
      <c r="C82" s="24" t="s">
        <v>99</v>
      </c>
      <c r="D82" s="19">
        <f>D77*205.82</f>
        <v>0</v>
      </c>
      <c r="E82" s="19">
        <f t="shared" ref="E82:F82" si="2">E77*205.82</f>
        <v>0</v>
      </c>
      <c r="F82" s="19">
        <f t="shared" si="2"/>
        <v>0</v>
      </c>
      <c r="G82" s="18"/>
      <c r="H82" s="18"/>
      <c r="I82" s="18"/>
      <c r="J82" s="18"/>
      <c r="K82" s="18"/>
      <c r="L82" s="22">
        <f>SUM(D82:K82)</f>
        <v>0</v>
      </c>
      <c r="M82" s="3"/>
      <c r="N82" s="3"/>
      <c r="O82" s="3"/>
    </row>
    <row r="83" spans="1:15" s="4" customFormat="1" ht="105">
      <c r="A83" s="3"/>
      <c r="B83" s="8">
        <v>7</v>
      </c>
      <c r="C83" s="24" t="s">
        <v>100</v>
      </c>
      <c r="D83" s="18"/>
      <c r="E83" s="18"/>
      <c r="F83" s="18"/>
      <c r="G83" s="19">
        <f>G77*384.62</f>
        <v>0</v>
      </c>
      <c r="H83" s="19">
        <f>H77*494.8</f>
        <v>0</v>
      </c>
      <c r="I83" s="19">
        <f>I77*494.8</f>
        <v>0</v>
      </c>
      <c r="J83" s="19">
        <f>J77*686.07</f>
        <v>0</v>
      </c>
      <c r="K83" s="19">
        <f>K77*686.07</f>
        <v>0</v>
      </c>
      <c r="L83" s="22">
        <f t="shared" ref="L83:L88" si="3">SUM(D83:K83)</f>
        <v>0</v>
      </c>
      <c r="M83" s="3"/>
      <c r="N83" s="3"/>
      <c r="O83" s="3"/>
    </row>
    <row r="84" spans="1:15" s="4" customFormat="1" ht="90">
      <c r="A84" s="3"/>
      <c r="B84" s="8">
        <v>8</v>
      </c>
      <c r="C84" s="16" t="s">
        <v>101</v>
      </c>
      <c r="D84" s="19">
        <f>D78*136.13</f>
        <v>0</v>
      </c>
      <c r="E84" s="19">
        <f>E78*136.13</f>
        <v>0</v>
      </c>
      <c r="F84" s="19">
        <f>F78*136.13</f>
        <v>0</v>
      </c>
      <c r="G84" s="19">
        <f>G78*68.08</f>
        <v>0</v>
      </c>
      <c r="H84" s="19">
        <f>H78*68.08</f>
        <v>0</v>
      </c>
      <c r="I84" s="19">
        <f>I78*68.08</f>
        <v>0</v>
      </c>
      <c r="J84" s="19">
        <f>J78*68.08</f>
        <v>0</v>
      </c>
      <c r="K84" s="19">
        <f>K78*68.08</f>
        <v>0</v>
      </c>
      <c r="L84" s="22">
        <f t="shared" si="3"/>
        <v>0</v>
      </c>
      <c r="M84" s="3"/>
      <c r="N84" s="3"/>
      <c r="O84" s="3"/>
    </row>
    <row r="85" spans="1:15" s="4" customFormat="1" ht="90">
      <c r="A85" s="3"/>
      <c r="B85" s="8">
        <v>9</v>
      </c>
      <c r="C85" s="16" t="s">
        <v>86</v>
      </c>
      <c r="D85" s="18"/>
      <c r="E85" s="18"/>
      <c r="F85" s="18"/>
      <c r="G85" s="19">
        <f>G79*51.98</f>
        <v>0</v>
      </c>
      <c r="H85" s="18"/>
      <c r="I85" s="19">
        <f>I79*51.98</f>
        <v>0</v>
      </c>
      <c r="J85" s="19">
        <f>J79*51.98</f>
        <v>0</v>
      </c>
      <c r="K85" s="18"/>
      <c r="L85" s="22">
        <f t="shared" si="3"/>
        <v>0</v>
      </c>
      <c r="M85" s="3"/>
      <c r="N85" s="3"/>
      <c r="O85" s="3"/>
    </row>
    <row r="86" spans="1:15" s="4" customFormat="1" ht="150">
      <c r="A86" s="3"/>
      <c r="B86" s="8">
        <v>10</v>
      </c>
      <c r="C86" s="24" t="s">
        <v>102</v>
      </c>
      <c r="D86" s="19">
        <f>D80*205.82</f>
        <v>0</v>
      </c>
      <c r="E86" s="19">
        <f t="shared" ref="E86:F86" si="4">E80*205.82</f>
        <v>0</v>
      </c>
      <c r="F86" s="19">
        <f t="shared" si="4"/>
        <v>0</v>
      </c>
      <c r="G86" s="19">
        <f>G80*384.62</f>
        <v>0</v>
      </c>
      <c r="H86" s="19">
        <f>H80*494.8</f>
        <v>0</v>
      </c>
      <c r="I86" s="19">
        <f>I80*494.8</f>
        <v>0</v>
      </c>
      <c r="J86" s="19">
        <f>J80*686.07</f>
        <v>0</v>
      </c>
      <c r="K86" s="19">
        <f>K80*686.07</f>
        <v>0</v>
      </c>
      <c r="L86" s="22">
        <f t="shared" si="3"/>
        <v>0</v>
      </c>
      <c r="M86" s="3"/>
      <c r="N86" s="3"/>
      <c r="O86" s="3"/>
    </row>
    <row r="87" spans="1:15" s="4" customFormat="1" ht="105">
      <c r="A87" s="3"/>
      <c r="B87" s="8">
        <v>11</v>
      </c>
      <c r="C87" s="16" t="s">
        <v>103</v>
      </c>
      <c r="D87" s="19">
        <f>D81*136.13</f>
        <v>0</v>
      </c>
      <c r="E87" s="19">
        <f>E81*136.13</f>
        <v>0</v>
      </c>
      <c r="F87" s="19">
        <f>F81*136.13</f>
        <v>0</v>
      </c>
      <c r="G87" s="19">
        <f>G81*68.08</f>
        <v>0</v>
      </c>
      <c r="H87" s="19">
        <f>H81*68.08</f>
        <v>0</v>
      </c>
      <c r="I87" s="19">
        <f>I81*68.08</f>
        <v>0</v>
      </c>
      <c r="J87" s="19">
        <f>J81*68.08</f>
        <v>0</v>
      </c>
      <c r="K87" s="19">
        <f>K81*68.08</f>
        <v>0</v>
      </c>
      <c r="L87" s="22">
        <f t="shared" si="3"/>
        <v>0</v>
      </c>
      <c r="M87" s="3"/>
      <c r="N87" s="3"/>
      <c r="O87" s="3"/>
    </row>
    <row r="88" spans="1:15" s="4" customFormat="1" ht="15">
      <c r="A88" s="3"/>
      <c r="B88" s="8">
        <v>12</v>
      </c>
      <c r="C88" s="16" t="s">
        <v>33</v>
      </c>
      <c r="D88" s="19">
        <f>SUM(D82:D87)</f>
        <v>0</v>
      </c>
      <c r="E88" s="19">
        <f t="shared" ref="E88:K88" si="5">SUM(E82:E87)</f>
        <v>0</v>
      </c>
      <c r="F88" s="19">
        <f t="shared" si="5"/>
        <v>0</v>
      </c>
      <c r="G88" s="19">
        <f t="shared" si="5"/>
        <v>0</v>
      </c>
      <c r="H88" s="19">
        <f t="shared" si="5"/>
        <v>0</v>
      </c>
      <c r="I88" s="19">
        <f t="shared" si="5"/>
        <v>0</v>
      </c>
      <c r="J88" s="19">
        <f t="shared" si="5"/>
        <v>0</v>
      </c>
      <c r="K88" s="19">
        <f t="shared" si="5"/>
        <v>0</v>
      </c>
      <c r="L88" s="22">
        <f t="shared" si="3"/>
        <v>0</v>
      </c>
      <c r="M88" s="3"/>
      <c r="N88" s="3"/>
      <c r="O88" s="3"/>
    </row>
    <row r="89" spans="1:15" s="4" customFormat="1" ht="30">
      <c r="A89" s="3"/>
      <c r="B89" s="8">
        <v>13</v>
      </c>
      <c r="C89" s="16" t="s">
        <v>34</v>
      </c>
      <c r="D89" s="18"/>
      <c r="E89" s="18"/>
      <c r="F89" s="18"/>
      <c r="G89" s="18"/>
      <c r="H89" s="18"/>
      <c r="I89" s="18"/>
      <c r="J89" s="18"/>
      <c r="K89" s="18"/>
      <c r="L89" s="22">
        <f>ROUNDDOWN(L88*1%,2)</f>
        <v>0</v>
      </c>
      <c r="M89" s="3"/>
      <c r="N89" s="3"/>
      <c r="O89" s="3"/>
    </row>
    <row r="90" spans="1:15" s="4" customFormat="1" ht="25.5" customHeight="1">
      <c r="A90" s="3"/>
      <c r="B90" s="8">
        <v>14</v>
      </c>
      <c r="C90" s="16" t="s">
        <v>98</v>
      </c>
      <c r="D90" s="18"/>
      <c r="E90" s="18"/>
      <c r="F90" s="18"/>
      <c r="G90" s="18"/>
      <c r="H90" s="18"/>
      <c r="I90" s="18"/>
      <c r="J90" s="18"/>
      <c r="K90" s="18"/>
      <c r="L90" s="22">
        <f>SUM(L88:L89)</f>
        <v>0</v>
      </c>
      <c r="M90" s="3"/>
      <c r="N90" s="3"/>
      <c r="O90" s="3"/>
    </row>
    <row r="91" spans="1:15">
      <c r="B91" s="25"/>
      <c r="C91" s="25"/>
      <c r="D91" s="25"/>
      <c r="E91" s="25"/>
      <c r="F91" s="25"/>
      <c r="G91" s="25"/>
      <c r="H91" s="25"/>
      <c r="I91" s="25"/>
      <c r="J91" s="25"/>
      <c r="K91" s="25"/>
      <c r="L91" s="25"/>
    </row>
    <row r="92" spans="1:15" s="6" customFormat="1" ht="28.5" customHeight="1">
      <c r="A92" s="7"/>
      <c r="B92" s="1" t="s">
        <v>35</v>
      </c>
      <c r="C92" s="64" t="s">
        <v>91</v>
      </c>
      <c r="D92" s="65"/>
      <c r="E92" s="65"/>
      <c r="F92" s="65"/>
      <c r="G92" s="65"/>
      <c r="H92" s="65"/>
      <c r="I92" s="65"/>
      <c r="J92" s="65"/>
      <c r="K92" s="65"/>
      <c r="L92" s="66"/>
      <c r="M92" s="7"/>
      <c r="N92" s="7"/>
      <c r="O92" s="7"/>
    </row>
    <row r="93" spans="1:15" s="6" customFormat="1" ht="27.75" customHeight="1">
      <c r="A93" s="7"/>
      <c r="B93" s="1" t="s">
        <v>36</v>
      </c>
      <c r="C93" s="64" t="s">
        <v>92</v>
      </c>
      <c r="D93" s="65"/>
      <c r="E93" s="65"/>
      <c r="F93" s="65"/>
      <c r="G93" s="65"/>
      <c r="H93" s="65"/>
      <c r="I93" s="65"/>
      <c r="J93" s="65"/>
      <c r="K93" s="65"/>
      <c r="L93" s="66"/>
      <c r="M93" s="7"/>
      <c r="N93" s="7"/>
      <c r="O93" s="7"/>
    </row>
    <row r="94" spans="1:15" s="6" customFormat="1" ht="27.75" customHeight="1">
      <c r="A94" s="7"/>
      <c r="B94" s="1" t="s">
        <v>37</v>
      </c>
      <c r="C94" s="64" t="s">
        <v>93</v>
      </c>
      <c r="D94" s="65"/>
      <c r="E94" s="65"/>
      <c r="F94" s="65"/>
      <c r="G94" s="65"/>
      <c r="H94" s="65"/>
      <c r="I94" s="65"/>
      <c r="J94" s="65"/>
      <c r="K94" s="65"/>
      <c r="L94" s="66"/>
      <c r="M94" s="7"/>
      <c r="N94" s="7"/>
      <c r="O94" s="7"/>
    </row>
    <row r="95" spans="1:15" s="6" customFormat="1" ht="42.75" customHeight="1">
      <c r="A95" s="7"/>
      <c r="B95" s="1" t="s">
        <v>38</v>
      </c>
      <c r="C95" s="64" t="s">
        <v>94</v>
      </c>
      <c r="D95" s="65"/>
      <c r="E95" s="65"/>
      <c r="F95" s="65"/>
      <c r="G95" s="65"/>
      <c r="H95" s="65"/>
      <c r="I95" s="65"/>
      <c r="J95" s="65"/>
      <c r="K95" s="65"/>
      <c r="L95" s="66"/>
      <c r="M95" s="7"/>
      <c r="N95" s="7"/>
      <c r="O95" s="7"/>
    </row>
    <row r="96" spans="1:15" s="6" customFormat="1" ht="43.5" customHeight="1">
      <c r="A96" s="7"/>
      <c r="B96" s="1" t="s">
        <v>39</v>
      </c>
      <c r="C96" s="64" t="s">
        <v>95</v>
      </c>
      <c r="D96" s="65"/>
      <c r="E96" s="65"/>
      <c r="F96" s="65"/>
      <c r="G96" s="65"/>
      <c r="H96" s="65"/>
      <c r="I96" s="65"/>
      <c r="J96" s="65"/>
      <c r="K96" s="65"/>
      <c r="L96" s="66"/>
      <c r="M96" s="7"/>
      <c r="N96" s="7"/>
      <c r="O96" s="7"/>
    </row>
    <row r="97" spans="1:15">
      <c r="B97" s="40"/>
      <c r="C97" s="41"/>
      <c r="D97" s="25"/>
      <c r="E97" s="25"/>
      <c r="F97" s="25"/>
      <c r="G97" s="25"/>
      <c r="H97" s="25"/>
      <c r="I97" s="25"/>
      <c r="J97" s="25"/>
      <c r="K97" s="25"/>
      <c r="L97" s="25"/>
    </row>
    <row r="98" spans="1:15">
      <c r="B98" s="25"/>
      <c r="C98" s="25"/>
      <c r="D98" s="25"/>
      <c r="E98" s="25"/>
      <c r="F98" s="25"/>
      <c r="G98" s="25"/>
      <c r="H98" s="25"/>
      <c r="I98" s="25"/>
      <c r="J98" s="25"/>
      <c r="K98" s="25"/>
      <c r="L98" s="25"/>
    </row>
    <row r="99" spans="1:15" s="57" customFormat="1" ht="33.75" customHeight="1">
      <c r="A99" s="55"/>
      <c r="B99" s="67" t="s">
        <v>40</v>
      </c>
      <c r="C99" s="67"/>
      <c r="D99" s="67"/>
      <c r="E99" s="67"/>
      <c r="F99" s="67"/>
      <c r="G99" s="67"/>
      <c r="H99" s="67"/>
      <c r="I99" s="67"/>
      <c r="J99" s="67"/>
      <c r="K99" s="67"/>
      <c r="L99" s="55"/>
      <c r="M99" s="55"/>
      <c r="N99" s="55"/>
      <c r="O99" s="55"/>
    </row>
    <row r="100" spans="1:15">
      <c r="B100" s="25"/>
      <c r="C100" s="25"/>
      <c r="D100" s="25"/>
      <c r="E100" s="25"/>
      <c r="F100" s="25"/>
      <c r="G100" s="25"/>
      <c r="H100" s="25"/>
      <c r="I100" s="25"/>
      <c r="J100" s="25"/>
      <c r="K100" s="25"/>
      <c r="L100" s="25"/>
    </row>
    <row r="101" spans="1:15" s="54" customFormat="1" ht="26.25" customHeight="1">
      <c r="A101" s="53"/>
      <c r="B101" s="68" t="s">
        <v>58</v>
      </c>
      <c r="C101" s="68"/>
      <c r="D101" s="68"/>
      <c r="E101" s="53"/>
      <c r="F101" s="69">
        <f>SUM(L50,L68,L90)</f>
        <v>0</v>
      </c>
      <c r="G101" s="69"/>
      <c r="H101" s="60" t="s">
        <v>41</v>
      </c>
      <c r="I101" s="53"/>
      <c r="J101" s="53"/>
      <c r="K101" s="53"/>
      <c r="L101" s="53"/>
      <c r="M101" s="53"/>
      <c r="N101" s="53"/>
      <c r="O101" s="53"/>
    </row>
    <row r="102" spans="1:15">
      <c r="B102" s="25"/>
      <c r="C102" s="25"/>
      <c r="D102" s="25"/>
      <c r="E102" s="25"/>
      <c r="F102" s="25"/>
      <c r="G102" s="25"/>
      <c r="H102" s="25"/>
      <c r="I102" s="25"/>
      <c r="J102" s="25"/>
      <c r="K102" s="25"/>
      <c r="L102" s="25"/>
    </row>
    <row r="103" spans="1:15">
      <c r="B103" s="25"/>
      <c r="C103" s="46" t="s">
        <v>42</v>
      </c>
      <c r="D103" s="47"/>
      <c r="E103" s="25"/>
      <c r="F103" s="25"/>
      <c r="G103" s="25"/>
      <c r="H103" s="25"/>
      <c r="I103" s="25"/>
      <c r="J103" s="25"/>
      <c r="K103" s="25"/>
      <c r="L103" s="25"/>
    </row>
    <row r="104" spans="1:15">
      <c r="B104" s="25"/>
      <c r="C104" s="46" t="s">
        <v>43</v>
      </c>
      <c r="D104" s="47"/>
      <c r="E104" s="25"/>
      <c r="F104" s="25"/>
      <c r="G104" s="25"/>
      <c r="H104" s="25"/>
      <c r="I104" s="25"/>
      <c r="J104" s="25"/>
      <c r="K104" s="25"/>
      <c r="L104" s="25"/>
    </row>
    <row r="105" spans="1:15">
      <c r="B105" s="25"/>
      <c r="C105" s="25"/>
      <c r="D105" s="25"/>
      <c r="E105" s="25"/>
      <c r="F105" s="25"/>
      <c r="G105" s="25"/>
      <c r="H105" s="25"/>
      <c r="I105" s="25"/>
      <c r="J105" s="25"/>
      <c r="K105" s="25"/>
      <c r="L105" s="25"/>
    </row>
    <row r="106" spans="1:15">
      <c r="B106" s="25"/>
      <c r="C106" s="25"/>
      <c r="D106" s="25"/>
      <c r="E106" s="25"/>
      <c r="F106" s="25"/>
      <c r="G106" s="25"/>
      <c r="H106" s="25"/>
      <c r="I106" s="25"/>
      <c r="J106" s="25"/>
      <c r="K106" s="25"/>
      <c r="L106" s="25"/>
    </row>
    <row r="107" spans="1:15">
      <c r="B107" s="25"/>
      <c r="C107" s="25"/>
      <c r="D107" s="25"/>
      <c r="E107" s="25"/>
      <c r="F107" s="25"/>
      <c r="G107" s="25"/>
      <c r="H107" s="25"/>
      <c r="I107" s="25"/>
      <c r="J107" s="25"/>
      <c r="K107" s="25"/>
      <c r="L107" s="25"/>
    </row>
    <row r="108" spans="1:15">
      <c r="B108" s="25"/>
      <c r="C108" s="25"/>
      <c r="D108" s="25"/>
      <c r="E108" s="25"/>
      <c r="F108" s="25"/>
      <c r="G108" s="25"/>
      <c r="H108" s="25"/>
      <c r="I108" s="25"/>
      <c r="J108" s="25"/>
      <c r="K108" s="25"/>
      <c r="L108" s="25"/>
    </row>
    <row r="109" spans="1:15">
      <c r="B109" s="25"/>
      <c r="C109" s="48"/>
      <c r="D109" s="25"/>
      <c r="E109" s="25"/>
      <c r="F109" s="25"/>
      <c r="G109" s="25"/>
      <c r="H109" s="25"/>
      <c r="I109" s="25"/>
      <c r="J109" s="25"/>
      <c r="K109" s="25"/>
      <c r="L109" s="25"/>
    </row>
    <row r="110" spans="1:15">
      <c r="B110" s="25"/>
      <c r="C110" s="49" t="s">
        <v>44</v>
      </c>
      <c r="D110" s="25"/>
      <c r="E110" s="25"/>
      <c r="F110" s="25"/>
      <c r="G110" s="25"/>
      <c r="H110" s="25"/>
      <c r="I110" s="25"/>
      <c r="J110" s="25"/>
      <c r="K110" s="25"/>
      <c r="L110" s="25"/>
    </row>
    <row r="111" spans="1:15">
      <c r="B111" s="25"/>
      <c r="C111" s="25"/>
      <c r="D111" s="25"/>
      <c r="E111" s="61" t="s">
        <v>45</v>
      </c>
      <c r="F111" s="61"/>
      <c r="G111" s="61"/>
      <c r="H111" s="25"/>
      <c r="I111" s="25"/>
      <c r="J111" s="25"/>
      <c r="K111" s="25"/>
      <c r="L111" s="25"/>
    </row>
    <row r="112" spans="1:15" ht="49.5" customHeight="1">
      <c r="B112" s="25"/>
      <c r="C112" s="25"/>
      <c r="D112" s="62" t="s">
        <v>46</v>
      </c>
      <c r="E112" s="62"/>
      <c r="F112" s="62"/>
      <c r="G112" s="62"/>
      <c r="H112" s="62"/>
      <c r="I112" s="25"/>
      <c r="J112" s="25"/>
      <c r="K112" s="25"/>
      <c r="L112" s="25"/>
    </row>
    <row r="113" spans="1:15">
      <c r="B113" s="25"/>
      <c r="C113" s="25"/>
      <c r="D113" s="25"/>
      <c r="E113" s="25"/>
      <c r="F113" s="25"/>
      <c r="G113" s="25"/>
      <c r="H113" s="25"/>
      <c r="I113" s="25"/>
      <c r="J113" s="25"/>
      <c r="K113" s="25"/>
      <c r="L113" s="25"/>
    </row>
    <row r="114" spans="1:15">
      <c r="B114" s="25"/>
      <c r="C114" s="25"/>
      <c r="D114" s="25"/>
      <c r="E114" s="25"/>
      <c r="F114" s="25"/>
      <c r="G114" s="25"/>
      <c r="H114" s="25"/>
      <c r="I114" s="25"/>
      <c r="J114" s="25"/>
      <c r="K114" s="25"/>
      <c r="L114" s="25"/>
    </row>
    <row r="115" spans="1:15">
      <c r="B115" s="25"/>
      <c r="C115" s="25"/>
      <c r="D115" s="25"/>
      <c r="E115" s="25"/>
      <c r="F115" s="25"/>
      <c r="G115" s="25"/>
      <c r="H115" s="25"/>
      <c r="I115" s="25"/>
      <c r="J115" s="25"/>
      <c r="K115" s="25"/>
      <c r="L115" s="25"/>
    </row>
    <row r="116" spans="1:15">
      <c r="B116" s="25"/>
      <c r="C116" s="25"/>
      <c r="D116" s="25"/>
      <c r="E116" s="25"/>
      <c r="F116" s="25"/>
      <c r="G116" s="25"/>
      <c r="H116" s="25"/>
      <c r="I116" s="25"/>
      <c r="J116" s="25"/>
      <c r="K116" s="25"/>
      <c r="L116" s="25"/>
    </row>
    <row r="117" spans="1:15" s="6" customFormat="1" ht="93" customHeight="1">
      <c r="A117" s="7"/>
      <c r="B117" s="7"/>
      <c r="C117" s="63" t="s">
        <v>62</v>
      </c>
      <c r="D117" s="63"/>
      <c r="E117" s="63"/>
      <c r="F117" s="63"/>
      <c r="G117" s="63"/>
      <c r="H117" s="63"/>
      <c r="I117" s="7"/>
      <c r="J117" s="7"/>
      <c r="K117" s="7"/>
      <c r="L117" s="7"/>
      <c r="M117" s="7"/>
      <c r="N117" s="7"/>
      <c r="O117" s="7"/>
    </row>
    <row r="118" spans="1:15">
      <c r="A118" s="27"/>
      <c r="M118" s="27"/>
      <c r="N118" s="27"/>
      <c r="O118" s="27"/>
    </row>
    <row r="119" spans="1:15">
      <c r="A119" s="27"/>
      <c r="M119" s="27"/>
      <c r="N119" s="27"/>
      <c r="O119" s="27"/>
    </row>
    <row r="120" spans="1:15">
      <c r="A120" s="27"/>
      <c r="M120" s="27"/>
      <c r="N120" s="27"/>
      <c r="O120" s="27"/>
    </row>
    <row r="121" spans="1:15">
      <c r="A121" s="27"/>
      <c r="M121" s="27"/>
      <c r="N121" s="27"/>
      <c r="O121" s="27"/>
    </row>
    <row r="122" spans="1:15">
      <c r="A122" s="27"/>
      <c r="M122" s="27"/>
      <c r="N122" s="27"/>
      <c r="O122" s="27"/>
    </row>
    <row r="123" spans="1:15">
      <c r="A123" s="27"/>
      <c r="M123" s="27"/>
      <c r="N123" s="27"/>
      <c r="O123" s="27"/>
    </row>
    <row r="124" spans="1:15">
      <c r="A124" s="27"/>
      <c r="M124" s="27"/>
      <c r="N124" s="27"/>
      <c r="O124" s="27"/>
    </row>
    <row r="125" spans="1:15">
      <c r="A125" s="27"/>
      <c r="M125" s="27"/>
      <c r="N125" s="27"/>
      <c r="O125" s="27"/>
    </row>
    <row r="126" spans="1:15">
      <c r="A126" s="27"/>
      <c r="M126" s="27"/>
      <c r="N126" s="27"/>
      <c r="O126" s="27"/>
    </row>
    <row r="127" spans="1:15">
      <c r="A127" s="27"/>
      <c r="M127" s="27"/>
      <c r="N127" s="27"/>
      <c r="O127" s="27"/>
    </row>
    <row r="128" spans="1:15">
      <c r="A128" s="27"/>
      <c r="M128" s="27"/>
      <c r="N128" s="27"/>
      <c r="O128" s="27"/>
    </row>
    <row r="129" spans="1:15">
      <c r="A129" s="27"/>
      <c r="M129" s="27"/>
      <c r="N129" s="27"/>
      <c r="O129" s="27"/>
    </row>
    <row r="130" spans="1:15">
      <c r="A130" s="27"/>
      <c r="M130" s="27"/>
      <c r="N130" s="27"/>
      <c r="O130" s="27"/>
    </row>
    <row r="131" spans="1:15">
      <c r="A131" s="27"/>
      <c r="M131" s="27"/>
      <c r="N131" s="27"/>
      <c r="O131" s="27"/>
    </row>
    <row r="132" spans="1:15">
      <c r="A132" s="27"/>
      <c r="M132" s="27"/>
      <c r="N132" s="27"/>
      <c r="O132" s="27"/>
    </row>
    <row r="133" spans="1:15">
      <c r="A133" s="27"/>
      <c r="M133" s="27"/>
      <c r="N133" s="27"/>
      <c r="O133" s="27"/>
    </row>
    <row r="134" spans="1:15">
      <c r="A134" s="27"/>
      <c r="M134" s="27"/>
      <c r="N134" s="27"/>
      <c r="O134" s="27"/>
    </row>
    <row r="135" spans="1:15">
      <c r="A135" s="27"/>
      <c r="M135" s="27"/>
      <c r="N135" s="27"/>
      <c r="O135" s="27"/>
    </row>
    <row r="136" spans="1:15">
      <c r="A136" s="27"/>
      <c r="M136" s="27"/>
      <c r="N136" s="27"/>
      <c r="O136" s="27"/>
    </row>
    <row r="137" spans="1:15">
      <c r="A137" s="27"/>
      <c r="M137" s="27"/>
      <c r="N137" s="27"/>
      <c r="O137" s="27"/>
    </row>
    <row r="138" spans="1:15">
      <c r="A138" s="27"/>
      <c r="M138" s="27"/>
      <c r="N138" s="27"/>
      <c r="O138" s="27"/>
    </row>
    <row r="139" spans="1:15">
      <c r="A139" s="27"/>
      <c r="M139" s="27"/>
      <c r="N139" s="27"/>
      <c r="O139" s="27"/>
    </row>
    <row r="140" spans="1:15">
      <c r="A140" s="27"/>
      <c r="M140" s="27"/>
      <c r="N140" s="27"/>
      <c r="O140" s="27"/>
    </row>
    <row r="141" spans="1:15">
      <c r="A141" s="27"/>
      <c r="M141" s="27"/>
      <c r="N141" s="27"/>
      <c r="O141" s="27"/>
    </row>
    <row r="142" spans="1:15">
      <c r="A142" s="27"/>
      <c r="M142" s="27"/>
      <c r="N142" s="27"/>
      <c r="O142" s="27"/>
    </row>
    <row r="143" spans="1:15">
      <c r="A143" s="27"/>
      <c r="M143" s="27"/>
      <c r="N143" s="27"/>
      <c r="O143" s="27"/>
    </row>
    <row r="144" spans="1:15">
      <c r="A144" s="27"/>
      <c r="M144" s="27"/>
      <c r="N144" s="27"/>
      <c r="O144" s="27"/>
    </row>
    <row r="145" spans="1:15">
      <c r="A145" s="27"/>
      <c r="M145" s="27"/>
      <c r="N145" s="27"/>
      <c r="O145" s="27"/>
    </row>
    <row r="146" spans="1:15">
      <c r="A146" s="27"/>
      <c r="M146" s="27"/>
      <c r="N146" s="27"/>
      <c r="O146" s="27"/>
    </row>
    <row r="147" spans="1:15">
      <c r="A147" s="27"/>
      <c r="M147" s="27"/>
      <c r="N147" s="27"/>
      <c r="O147" s="27"/>
    </row>
    <row r="148" spans="1:15">
      <c r="A148" s="27"/>
      <c r="M148" s="27"/>
      <c r="N148" s="27"/>
      <c r="O148" s="27"/>
    </row>
    <row r="149" spans="1:15">
      <c r="A149" s="27"/>
      <c r="M149" s="27"/>
      <c r="N149" s="27"/>
      <c r="O149" s="27"/>
    </row>
    <row r="150" spans="1:15">
      <c r="A150" s="27"/>
      <c r="M150" s="27"/>
      <c r="N150" s="27"/>
      <c r="O150" s="27"/>
    </row>
    <row r="151" spans="1:15">
      <c r="A151" s="27"/>
      <c r="M151" s="27"/>
      <c r="N151" s="27"/>
      <c r="O151" s="27"/>
    </row>
    <row r="152" spans="1:15">
      <c r="A152" s="27"/>
      <c r="M152" s="27"/>
      <c r="N152" s="27"/>
      <c r="O152" s="27"/>
    </row>
    <row r="153" spans="1:15">
      <c r="A153" s="27"/>
      <c r="M153" s="27"/>
      <c r="N153" s="27"/>
      <c r="O153" s="27"/>
    </row>
    <row r="154" spans="1:15">
      <c r="A154" s="27"/>
      <c r="M154" s="27"/>
      <c r="N154" s="27"/>
      <c r="O154" s="27"/>
    </row>
    <row r="155" spans="1:15">
      <c r="A155" s="27"/>
      <c r="M155" s="27"/>
      <c r="N155" s="27"/>
      <c r="O155" s="27"/>
    </row>
    <row r="156" spans="1:15">
      <c r="A156" s="27"/>
      <c r="M156" s="27"/>
      <c r="N156" s="27"/>
      <c r="O156" s="27"/>
    </row>
    <row r="157" spans="1:15">
      <c r="A157" s="27"/>
      <c r="M157" s="27"/>
      <c r="N157" s="27"/>
      <c r="O157" s="27"/>
    </row>
    <row r="158" spans="1:15">
      <c r="A158" s="27"/>
      <c r="M158" s="27"/>
      <c r="N158" s="27"/>
      <c r="O158" s="27"/>
    </row>
    <row r="159" spans="1:15">
      <c r="A159" s="27"/>
      <c r="M159" s="27"/>
      <c r="N159" s="27"/>
      <c r="O159" s="27"/>
    </row>
    <row r="160" spans="1:15">
      <c r="A160" s="27"/>
      <c r="M160" s="27"/>
      <c r="N160" s="27"/>
      <c r="O160" s="27"/>
    </row>
    <row r="161" spans="1:15">
      <c r="A161" s="27"/>
      <c r="M161" s="27"/>
      <c r="N161" s="27"/>
      <c r="O161" s="27"/>
    </row>
    <row r="162" spans="1:15">
      <c r="A162" s="27"/>
      <c r="M162" s="27"/>
      <c r="N162" s="27"/>
      <c r="O162" s="27"/>
    </row>
    <row r="163" spans="1:15">
      <c r="A163" s="27"/>
      <c r="M163" s="27"/>
      <c r="N163" s="27"/>
      <c r="O163" s="27"/>
    </row>
    <row r="164" spans="1:15">
      <c r="A164" s="27"/>
      <c r="M164" s="27"/>
      <c r="N164" s="27"/>
      <c r="O164" s="27"/>
    </row>
    <row r="165" spans="1:15">
      <c r="A165" s="27"/>
      <c r="M165" s="27"/>
      <c r="N165" s="27"/>
      <c r="O165" s="27"/>
    </row>
    <row r="166" spans="1:15">
      <c r="A166" s="27"/>
      <c r="M166" s="27"/>
      <c r="N166" s="27"/>
      <c r="O166" s="27"/>
    </row>
    <row r="167" spans="1:15">
      <c r="A167" s="27"/>
      <c r="M167" s="27"/>
      <c r="N167" s="27"/>
      <c r="O167" s="27"/>
    </row>
    <row r="168" spans="1:15">
      <c r="A168" s="27"/>
      <c r="M168" s="27"/>
      <c r="N168" s="27"/>
      <c r="O168" s="27"/>
    </row>
    <row r="169" spans="1:15">
      <c r="A169" s="27"/>
      <c r="M169" s="27"/>
      <c r="N169" s="27"/>
      <c r="O169" s="27"/>
    </row>
    <row r="170" spans="1:15">
      <c r="A170" s="27"/>
      <c r="M170" s="27"/>
      <c r="N170" s="27"/>
      <c r="O170" s="27"/>
    </row>
    <row r="171" spans="1:15">
      <c r="A171" s="27"/>
      <c r="M171" s="27"/>
      <c r="N171" s="27"/>
      <c r="O171" s="27"/>
    </row>
    <row r="172" spans="1:15">
      <c r="A172" s="27"/>
      <c r="M172" s="27"/>
      <c r="N172" s="27"/>
      <c r="O172" s="27"/>
    </row>
    <row r="173" spans="1:15">
      <c r="A173" s="27"/>
      <c r="M173" s="27"/>
      <c r="N173" s="27"/>
      <c r="O173" s="27"/>
    </row>
    <row r="174" spans="1:15">
      <c r="A174" s="27"/>
      <c r="M174" s="27"/>
      <c r="N174" s="27"/>
      <c r="O174" s="27"/>
    </row>
    <row r="175" spans="1:15">
      <c r="A175" s="27"/>
      <c r="M175" s="27"/>
      <c r="N175" s="27"/>
      <c r="O175" s="27"/>
    </row>
    <row r="176" spans="1:15">
      <c r="A176" s="27"/>
      <c r="M176" s="27"/>
      <c r="N176" s="27"/>
      <c r="O176" s="27"/>
    </row>
    <row r="177" spans="1:15">
      <c r="A177" s="27"/>
      <c r="M177" s="27"/>
      <c r="N177" s="27"/>
      <c r="O177" s="27"/>
    </row>
    <row r="178" spans="1:15">
      <c r="A178" s="27"/>
      <c r="M178" s="27"/>
      <c r="N178" s="27"/>
      <c r="O178" s="27"/>
    </row>
    <row r="179" spans="1:15">
      <c r="A179" s="27"/>
      <c r="M179" s="27"/>
      <c r="N179" s="27"/>
      <c r="O179" s="27"/>
    </row>
    <row r="180" spans="1:15">
      <c r="A180" s="27"/>
      <c r="M180" s="27"/>
      <c r="N180" s="27"/>
      <c r="O180" s="27"/>
    </row>
    <row r="181" spans="1:15">
      <c r="A181" s="27"/>
      <c r="M181" s="27"/>
      <c r="N181" s="27"/>
      <c r="O181" s="27"/>
    </row>
    <row r="182" spans="1:15">
      <c r="A182" s="27"/>
      <c r="M182" s="27"/>
      <c r="N182" s="27"/>
      <c r="O182" s="27"/>
    </row>
    <row r="183" spans="1:15">
      <c r="A183" s="27"/>
      <c r="M183" s="27"/>
      <c r="N183" s="27"/>
      <c r="O183" s="27"/>
    </row>
    <row r="184" spans="1:15">
      <c r="A184" s="27"/>
      <c r="M184" s="27"/>
      <c r="N184" s="27"/>
      <c r="O184" s="27"/>
    </row>
    <row r="185" spans="1:15">
      <c r="A185" s="27"/>
      <c r="M185" s="27"/>
      <c r="N185" s="27"/>
      <c r="O185" s="27"/>
    </row>
    <row r="186" spans="1:15">
      <c r="A186" s="27"/>
      <c r="M186" s="27"/>
      <c r="N186" s="27"/>
      <c r="O186" s="27"/>
    </row>
    <row r="187" spans="1:15">
      <c r="A187" s="27"/>
      <c r="M187" s="27"/>
      <c r="N187" s="27"/>
      <c r="O187" s="27"/>
    </row>
    <row r="188" spans="1:15">
      <c r="A188" s="27"/>
      <c r="M188" s="27"/>
      <c r="N188" s="27"/>
      <c r="O188" s="27"/>
    </row>
    <row r="189" spans="1:15">
      <c r="A189" s="27"/>
      <c r="M189" s="27"/>
      <c r="N189" s="27"/>
      <c r="O189" s="27"/>
    </row>
    <row r="190" spans="1:15">
      <c r="A190" s="27"/>
      <c r="M190" s="27"/>
      <c r="N190" s="27"/>
      <c r="O190" s="27"/>
    </row>
    <row r="191" spans="1:15">
      <c r="A191" s="27"/>
      <c r="M191" s="27"/>
      <c r="N191" s="27"/>
      <c r="O191" s="27"/>
    </row>
    <row r="192" spans="1:15">
      <c r="A192" s="27"/>
      <c r="M192" s="27"/>
      <c r="N192" s="27"/>
      <c r="O192" s="27"/>
    </row>
    <row r="193" spans="1:15">
      <c r="A193" s="27"/>
      <c r="M193" s="27"/>
      <c r="N193" s="27"/>
      <c r="O193" s="27"/>
    </row>
    <row r="194" spans="1:15">
      <c r="A194" s="27"/>
      <c r="M194" s="27"/>
      <c r="N194" s="27"/>
      <c r="O194" s="27"/>
    </row>
    <row r="195" spans="1:15">
      <c r="A195" s="27"/>
      <c r="M195" s="27"/>
      <c r="N195" s="27"/>
      <c r="O195" s="27"/>
    </row>
    <row r="196" spans="1:15">
      <c r="A196" s="27"/>
      <c r="M196" s="27"/>
      <c r="N196" s="27"/>
      <c r="O196" s="27"/>
    </row>
    <row r="197" spans="1:15">
      <c r="A197" s="27"/>
      <c r="M197" s="27"/>
      <c r="N197" s="27"/>
      <c r="O197" s="27"/>
    </row>
    <row r="198" spans="1:15">
      <c r="A198" s="27"/>
      <c r="M198" s="27"/>
      <c r="N198" s="27"/>
      <c r="O198" s="27"/>
    </row>
    <row r="199" spans="1:15">
      <c r="A199" s="27"/>
      <c r="M199" s="27"/>
      <c r="N199" s="27"/>
      <c r="O199" s="27"/>
    </row>
    <row r="200" spans="1:15">
      <c r="A200" s="27"/>
      <c r="M200" s="27"/>
      <c r="N200" s="27"/>
      <c r="O200" s="27"/>
    </row>
    <row r="201" spans="1:15">
      <c r="A201" s="27"/>
      <c r="M201" s="27"/>
      <c r="N201" s="27"/>
      <c r="O201" s="27"/>
    </row>
    <row r="202" spans="1:15">
      <c r="A202" s="27"/>
      <c r="M202" s="27"/>
      <c r="N202" s="27"/>
      <c r="O202" s="27"/>
    </row>
    <row r="203" spans="1:15">
      <c r="A203" s="27"/>
      <c r="M203" s="27"/>
      <c r="N203" s="27"/>
      <c r="O203" s="27"/>
    </row>
    <row r="204" spans="1:15">
      <c r="A204" s="27"/>
      <c r="M204" s="27"/>
      <c r="N204" s="27"/>
      <c r="O204" s="27"/>
    </row>
    <row r="205" spans="1:15">
      <c r="A205" s="27"/>
      <c r="M205" s="27"/>
      <c r="N205" s="27"/>
      <c r="O205" s="27"/>
    </row>
    <row r="206" spans="1:15">
      <c r="A206" s="27"/>
      <c r="M206" s="27"/>
      <c r="N206" s="27"/>
      <c r="O206" s="27"/>
    </row>
    <row r="207" spans="1:15">
      <c r="A207" s="27"/>
      <c r="M207" s="27"/>
      <c r="N207" s="27"/>
      <c r="O207" s="27"/>
    </row>
    <row r="208" spans="1:15">
      <c r="A208" s="27"/>
      <c r="M208" s="27"/>
      <c r="N208" s="27"/>
      <c r="O208" s="27"/>
    </row>
    <row r="209" spans="1:15">
      <c r="A209" s="27"/>
      <c r="M209" s="27"/>
      <c r="N209" s="27"/>
      <c r="O209" s="27"/>
    </row>
    <row r="210" spans="1:15">
      <c r="A210" s="27"/>
      <c r="M210" s="27"/>
      <c r="N210" s="27"/>
      <c r="O210" s="27"/>
    </row>
    <row r="211" spans="1:15">
      <c r="A211" s="27"/>
      <c r="M211" s="27"/>
      <c r="N211" s="27"/>
      <c r="O211" s="27"/>
    </row>
    <row r="212" spans="1:15">
      <c r="A212" s="27"/>
      <c r="M212" s="27"/>
      <c r="N212" s="27"/>
      <c r="O212" s="27"/>
    </row>
    <row r="213" spans="1:15">
      <c r="A213" s="27"/>
      <c r="M213" s="27"/>
      <c r="N213" s="27"/>
      <c r="O213" s="27"/>
    </row>
    <row r="214" spans="1:15">
      <c r="A214" s="27"/>
      <c r="M214" s="27"/>
      <c r="N214" s="27"/>
      <c r="O214" s="27"/>
    </row>
    <row r="215" spans="1:15">
      <c r="A215" s="27"/>
      <c r="M215" s="27"/>
      <c r="N215" s="27"/>
      <c r="O215" s="27"/>
    </row>
    <row r="216" spans="1:15">
      <c r="A216" s="27"/>
      <c r="M216" s="27"/>
      <c r="N216" s="27"/>
      <c r="O216" s="27"/>
    </row>
    <row r="217" spans="1:15">
      <c r="A217" s="27"/>
      <c r="M217" s="27"/>
      <c r="N217" s="27"/>
      <c r="O217" s="27"/>
    </row>
    <row r="218" spans="1:15">
      <c r="A218" s="27"/>
      <c r="M218" s="27"/>
      <c r="N218" s="27"/>
      <c r="O218" s="27"/>
    </row>
    <row r="219" spans="1:15">
      <c r="A219" s="27"/>
      <c r="M219" s="27"/>
      <c r="N219" s="27"/>
      <c r="O219" s="27"/>
    </row>
    <row r="220" spans="1:15">
      <c r="A220" s="27"/>
      <c r="M220" s="27"/>
      <c r="N220" s="27"/>
      <c r="O220" s="27"/>
    </row>
  </sheetData>
  <protectedRanges>
    <protectedRange sqref="D65:K65 D77:K78 D80:K81" name="Rozstęp6_1"/>
    <protectedRange sqref="F2" name="Rozstęp1_1_1"/>
    <protectedRange sqref="J46:K47" name="Rozstęp21_1_1"/>
    <protectedRange sqref="D43:E43" name="Rozstęp17_1_1"/>
    <protectedRange sqref="G42:H42 J42:K42" name="Rozstęp15_1_1"/>
    <protectedRange sqref="D31:G31 D62:G62 D74:G74" name="Rozstęp4_1"/>
    <protectedRange sqref="F39 D41:E41" name="Rozstęp14_1_1"/>
    <protectedRange sqref="G44:H44 J44:K44" name="Rozstęp18_1_1"/>
    <protectedRange sqref="G46:H47 D47:E47 D45:E45" name="Rozstęp20_1_1"/>
    <protectedRange sqref="D84:K84" name="Rozstęp34_2_1"/>
    <protectedRange sqref="D82:F82" name="Rozstęp32_2_1"/>
    <protectedRange sqref="D79:K79" name="Rozstęp6_2_1"/>
    <protectedRange sqref="G83:K83" name="Rozstęp33_2_1"/>
    <protectedRange sqref="D86:K87" name="Rozstęp37_2_1"/>
    <protectedRange sqref="C109" name="Rozstęp39_1_1"/>
    <protectedRange sqref="G85 I85:J85" name="Rozstęp35_1_1_1"/>
  </protectedRanges>
  <mergeCells count="51">
    <mergeCell ref="C117:H117"/>
    <mergeCell ref="C94:L94"/>
    <mergeCell ref="C95:L95"/>
    <mergeCell ref="C96:L96"/>
    <mergeCell ref="B99:K99"/>
    <mergeCell ref="E111:G111"/>
    <mergeCell ref="D112:H112"/>
    <mergeCell ref="B101:D101"/>
    <mergeCell ref="F101:G101"/>
    <mergeCell ref="C93:L93"/>
    <mergeCell ref="B62:B63"/>
    <mergeCell ref="C62:C63"/>
    <mergeCell ref="D62:K62"/>
    <mergeCell ref="L62:L63"/>
    <mergeCell ref="C70:H70"/>
    <mergeCell ref="B72:L72"/>
    <mergeCell ref="B74:B75"/>
    <mergeCell ref="C74:C75"/>
    <mergeCell ref="D74:K74"/>
    <mergeCell ref="L74:L75"/>
    <mergeCell ref="C92:L92"/>
    <mergeCell ref="C59:L59"/>
    <mergeCell ref="C23:E23"/>
    <mergeCell ref="B29:L29"/>
    <mergeCell ref="B31:B32"/>
    <mergeCell ref="C31:C32"/>
    <mergeCell ref="D31:K31"/>
    <mergeCell ref="L31:L32"/>
    <mergeCell ref="C52:H52"/>
    <mergeCell ref="C54:L54"/>
    <mergeCell ref="C56:L56"/>
    <mergeCell ref="C57:L57"/>
    <mergeCell ref="C58:L58"/>
    <mergeCell ref="C22:E22"/>
    <mergeCell ref="B9:L9"/>
    <mergeCell ref="B11:C11"/>
    <mergeCell ref="B12:C12"/>
    <mergeCell ref="B14:C14"/>
    <mergeCell ref="C15:E15"/>
    <mergeCell ref="C16:E16"/>
    <mergeCell ref="C17:E17"/>
    <mergeCell ref="C18:E18"/>
    <mergeCell ref="C19:E19"/>
    <mergeCell ref="C20:E20"/>
    <mergeCell ref="C21:E21"/>
    <mergeCell ref="A6:B6"/>
    <mergeCell ref="F2:L2"/>
    <mergeCell ref="A3:C3"/>
    <mergeCell ref="A4:C4"/>
    <mergeCell ref="F4:J4"/>
    <mergeCell ref="A5:B5"/>
  </mergeCells>
  <dataValidations count="1">
    <dataValidation type="date" operator="greaterThan" allowBlank="1" showInputMessage="1" showErrorMessage="1" sqref="C109">
      <formula1>44927</formula1>
    </dataValidation>
  </dataValidations>
  <pageMargins left="0.7" right="0.7" top="0.75" bottom="0.75" header="0.3" footer="0.3"/>
  <pageSetup paperSize="9" scale="47"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pageSetUpPr fitToPage="1"/>
  </sheetPr>
  <dimension ref="A1:U220"/>
  <sheetViews>
    <sheetView zoomScale="90" zoomScaleNormal="90" workbookViewId="0">
      <selection activeCell="B21" sqref="B21"/>
    </sheetView>
  </sheetViews>
  <sheetFormatPr defaultRowHeight="12.75"/>
  <cols>
    <col min="1" max="1" width="4" style="25" customWidth="1"/>
    <col min="2" max="2" width="6" style="27" customWidth="1"/>
    <col min="3" max="3" width="63.5" style="27" customWidth="1"/>
    <col min="4" max="4" width="16.5" style="27" customWidth="1"/>
    <col min="5" max="12" width="16.375" style="27" customWidth="1"/>
    <col min="13" max="15" width="9.125" style="25" customWidth="1"/>
    <col min="16" max="16384" width="9" style="27"/>
  </cols>
  <sheetData>
    <row r="1" spans="1:21">
      <c r="B1" s="25"/>
      <c r="C1" s="25"/>
      <c r="D1" s="25"/>
      <c r="E1" s="25"/>
      <c r="F1" s="25"/>
      <c r="G1" s="25"/>
      <c r="H1" s="25"/>
      <c r="I1" s="25"/>
      <c r="J1" s="25"/>
      <c r="K1" s="25"/>
      <c r="L1" s="26" t="s">
        <v>0</v>
      </c>
      <c r="N1" s="27"/>
      <c r="O1" s="27"/>
    </row>
    <row r="2" spans="1:21">
      <c r="A2" s="27"/>
      <c r="B2" s="28"/>
      <c r="C2" s="28"/>
      <c r="D2" s="28"/>
      <c r="E2" s="29"/>
      <c r="F2" s="87"/>
      <c r="G2" s="87"/>
      <c r="H2" s="87"/>
      <c r="I2" s="87"/>
      <c r="J2" s="87"/>
      <c r="K2" s="87"/>
      <c r="L2" s="87"/>
      <c r="M2" s="27"/>
      <c r="N2" s="27"/>
      <c r="O2" s="27"/>
    </row>
    <row r="3" spans="1:21" ht="13.5" thickBot="1">
      <c r="A3" s="88" t="s">
        <v>1</v>
      </c>
      <c r="B3" s="88"/>
      <c r="C3" s="88"/>
      <c r="F3" s="30"/>
      <c r="M3" s="27"/>
      <c r="N3" s="27"/>
      <c r="O3" s="27"/>
    </row>
    <row r="4" spans="1:21" ht="59.25" customHeight="1" thickBot="1">
      <c r="A4" s="89"/>
      <c r="B4" s="90"/>
      <c r="C4" s="91"/>
      <c r="D4" s="28"/>
      <c r="E4" s="29"/>
      <c r="F4" s="87"/>
      <c r="G4" s="87"/>
      <c r="H4" s="87"/>
      <c r="I4" s="87"/>
      <c r="J4" s="87"/>
      <c r="M4" s="27"/>
      <c r="N4" s="27"/>
      <c r="O4" s="27"/>
    </row>
    <row r="5" spans="1:21" ht="13.5" thickBot="1">
      <c r="A5" s="88" t="s">
        <v>2</v>
      </c>
      <c r="B5" s="88"/>
      <c r="F5" s="30"/>
      <c r="M5" s="27"/>
      <c r="N5" s="27"/>
      <c r="O5" s="27"/>
    </row>
    <row r="6" spans="1:21" ht="48" customHeight="1" thickBot="1">
      <c r="A6" s="92"/>
      <c r="B6" s="93"/>
      <c r="C6" s="31"/>
      <c r="D6" s="31"/>
      <c r="E6" s="25"/>
      <c r="F6" s="25"/>
      <c r="G6" s="25"/>
      <c r="H6" s="25"/>
      <c r="I6" s="25"/>
      <c r="J6" s="25"/>
      <c r="K6" s="25"/>
      <c r="L6" s="25"/>
      <c r="N6" s="27"/>
      <c r="O6" s="27"/>
    </row>
    <row r="7" spans="1:21">
      <c r="B7" s="26"/>
      <c r="C7" s="25"/>
      <c r="D7" s="25"/>
      <c r="E7" s="25"/>
      <c r="F7" s="25"/>
      <c r="G7" s="25"/>
      <c r="H7" s="25"/>
      <c r="I7" s="25"/>
      <c r="J7" s="25"/>
      <c r="K7" s="25"/>
      <c r="L7" s="25"/>
    </row>
    <row r="8" spans="1:21">
      <c r="B8" s="25"/>
      <c r="C8" s="25"/>
      <c r="D8" s="25"/>
      <c r="E8" s="25"/>
      <c r="F8" s="25"/>
      <c r="G8" s="25"/>
      <c r="H8" s="25"/>
      <c r="I8" s="25"/>
      <c r="J8" s="25"/>
      <c r="K8" s="25"/>
      <c r="L8" s="25"/>
    </row>
    <row r="9" spans="1:21" ht="39" customHeight="1">
      <c r="B9" s="83" t="s">
        <v>63</v>
      </c>
      <c r="C9" s="84"/>
      <c r="D9" s="84"/>
      <c r="E9" s="84"/>
      <c r="F9" s="84"/>
      <c r="G9" s="84"/>
      <c r="H9" s="84"/>
      <c r="I9" s="84"/>
      <c r="J9" s="84"/>
      <c r="K9" s="84"/>
      <c r="L9" s="85"/>
      <c r="M9" s="26"/>
      <c r="N9" s="26"/>
      <c r="O9" s="26"/>
      <c r="P9" s="30"/>
      <c r="Q9" s="30"/>
      <c r="R9" s="30"/>
      <c r="S9" s="30"/>
      <c r="T9" s="30"/>
      <c r="U9" s="30"/>
    </row>
    <row r="10" spans="1:21">
      <c r="B10" s="25"/>
      <c r="C10" s="25"/>
      <c r="D10" s="25"/>
      <c r="E10" s="25"/>
      <c r="F10" s="25"/>
      <c r="G10" s="25"/>
      <c r="H10" s="25"/>
      <c r="I10" s="25"/>
      <c r="J10" s="25"/>
      <c r="K10" s="25"/>
      <c r="L10" s="25"/>
    </row>
    <row r="11" spans="1:21">
      <c r="A11" s="5"/>
      <c r="B11" s="94" t="s">
        <v>3</v>
      </c>
      <c r="C11" s="95"/>
      <c r="D11" s="25"/>
      <c r="E11" s="25"/>
      <c r="F11" s="25"/>
      <c r="G11" s="25"/>
      <c r="H11" s="25"/>
      <c r="I11" s="25"/>
      <c r="J11" s="25"/>
      <c r="K11" s="25"/>
      <c r="L11" s="25"/>
      <c r="N11" s="27"/>
      <c r="O11" s="27"/>
    </row>
    <row r="12" spans="1:21">
      <c r="A12" s="32"/>
      <c r="B12" s="94" t="s">
        <v>4</v>
      </c>
      <c r="C12" s="95"/>
      <c r="E12" s="25"/>
      <c r="F12" s="25"/>
      <c r="G12" s="25"/>
      <c r="H12" s="25"/>
      <c r="I12" s="25"/>
      <c r="J12" s="25"/>
      <c r="K12" s="25"/>
      <c r="L12" s="25"/>
      <c r="N12" s="27"/>
      <c r="O12" s="27"/>
    </row>
    <row r="13" spans="1:21">
      <c r="A13" s="33"/>
      <c r="B13" s="34"/>
      <c r="C13" s="35"/>
      <c r="E13" s="25"/>
      <c r="F13" s="25"/>
      <c r="G13" s="25"/>
      <c r="H13" s="25"/>
      <c r="I13" s="25"/>
      <c r="J13" s="25"/>
      <c r="K13" s="25"/>
      <c r="L13" s="25"/>
      <c r="N13" s="27"/>
      <c r="O13" s="27"/>
    </row>
    <row r="14" spans="1:21" ht="30" customHeight="1">
      <c r="A14" s="27"/>
      <c r="B14" s="95" t="s">
        <v>56</v>
      </c>
      <c r="C14" s="95"/>
      <c r="D14" s="36"/>
      <c r="E14" s="36"/>
      <c r="F14" s="36"/>
      <c r="G14" s="36"/>
      <c r="H14" s="36"/>
      <c r="I14" s="36"/>
      <c r="J14" s="36"/>
      <c r="K14" s="36"/>
      <c r="L14" s="36"/>
      <c r="M14" s="36"/>
      <c r="N14" s="36"/>
      <c r="O14" s="36"/>
      <c r="P14" s="36"/>
      <c r="Q14" s="36"/>
    </row>
    <row r="15" spans="1:21" ht="20.100000000000001" customHeight="1">
      <c r="A15" s="27"/>
      <c r="B15" s="37"/>
      <c r="C15" s="81" t="s">
        <v>47</v>
      </c>
      <c r="D15" s="82"/>
      <c r="E15" s="82"/>
      <c r="F15" s="38"/>
      <c r="G15" s="38"/>
      <c r="H15" s="38"/>
      <c r="I15" s="38"/>
      <c r="J15" s="38"/>
      <c r="K15" s="38"/>
      <c r="L15" s="38"/>
      <c r="M15" s="38"/>
      <c r="N15" s="38"/>
      <c r="O15" s="38"/>
      <c r="P15" s="38"/>
      <c r="Q15" s="38"/>
      <c r="R15" s="38"/>
      <c r="S15" s="38"/>
    </row>
    <row r="16" spans="1:21" ht="20.100000000000001" customHeight="1">
      <c r="A16" s="27"/>
      <c r="B16" s="37"/>
      <c r="C16" s="81" t="s">
        <v>48</v>
      </c>
      <c r="D16" s="82"/>
      <c r="E16" s="82"/>
      <c r="F16" s="38"/>
      <c r="G16" s="38"/>
      <c r="H16" s="38"/>
      <c r="I16" s="38"/>
      <c r="J16" s="38"/>
      <c r="K16" s="38"/>
      <c r="L16" s="38"/>
      <c r="M16" s="38"/>
      <c r="N16" s="38"/>
      <c r="O16" s="38"/>
      <c r="P16" s="38"/>
      <c r="Q16" s="38"/>
      <c r="R16" s="38"/>
      <c r="S16" s="38"/>
    </row>
    <row r="17" spans="1:21" ht="20.100000000000001" customHeight="1">
      <c r="A17" s="27"/>
      <c r="B17" s="37"/>
      <c r="C17" s="81" t="s">
        <v>49</v>
      </c>
      <c r="D17" s="82"/>
      <c r="E17" s="82"/>
      <c r="F17" s="38"/>
      <c r="G17" s="38"/>
      <c r="H17" s="38"/>
      <c r="I17" s="38"/>
      <c r="J17" s="38"/>
      <c r="K17" s="38"/>
      <c r="L17" s="38"/>
      <c r="M17" s="38"/>
      <c r="N17" s="38"/>
      <c r="O17" s="38"/>
      <c r="P17" s="38"/>
      <c r="Q17" s="38"/>
      <c r="R17" s="38"/>
      <c r="S17" s="38"/>
    </row>
    <row r="18" spans="1:21" ht="20.100000000000001" customHeight="1">
      <c r="A18" s="27"/>
      <c r="B18" s="37"/>
      <c r="C18" s="81" t="s">
        <v>50</v>
      </c>
      <c r="D18" s="82"/>
      <c r="E18" s="82"/>
      <c r="F18" s="38"/>
      <c r="G18" s="38"/>
      <c r="H18" s="38"/>
      <c r="I18" s="38"/>
      <c r="J18" s="38"/>
      <c r="K18" s="38"/>
      <c r="L18" s="38"/>
      <c r="M18" s="38"/>
      <c r="N18" s="38"/>
      <c r="O18" s="38"/>
      <c r="P18" s="38"/>
      <c r="Q18" s="38"/>
      <c r="R18" s="38"/>
      <c r="S18" s="38"/>
    </row>
    <row r="19" spans="1:21" ht="20.100000000000001" customHeight="1">
      <c r="A19" s="27"/>
      <c r="B19" s="37"/>
      <c r="C19" s="81" t="s">
        <v>51</v>
      </c>
      <c r="D19" s="82"/>
      <c r="E19" s="82"/>
      <c r="F19" s="38"/>
      <c r="G19" s="38"/>
      <c r="H19" s="38"/>
      <c r="I19" s="38"/>
      <c r="J19" s="38"/>
      <c r="K19" s="38"/>
      <c r="L19" s="38"/>
      <c r="M19" s="38"/>
      <c r="N19" s="38"/>
      <c r="O19" s="38"/>
      <c r="P19" s="38"/>
      <c r="Q19" s="38"/>
      <c r="R19" s="38"/>
      <c r="S19" s="38"/>
    </row>
    <row r="20" spans="1:21" ht="28.5" customHeight="1">
      <c r="A20" s="27"/>
      <c r="B20" s="37"/>
      <c r="C20" s="81" t="s">
        <v>55</v>
      </c>
      <c r="D20" s="82"/>
      <c r="E20" s="82"/>
      <c r="F20" s="38"/>
      <c r="G20" s="38"/>
      <c r="H20" s="38"/>
      <c r="I20" s="38"/>
      <c r="J20" s="38"/>
      <c r="K20" s="38"/>
      <c r="L20" s="38"/>
      <c r="M20" s="38"/>
      <c r="N20" s="38"/>
      <c r="O20" s="38"/>
      <c r="P20" s="38"/>
      <c r="Q20" s="38"/>
      <c r="R20" s="38"/>
      <c r="S20" s="38"/>
      <c r="T20" s="38"/>
      <c r="U20" s="38"/>
    </row>
    <row r="21" spans="1:21" ht="20.100000000000001" customHeight="1">
      <c r="A21" s="27"/>
      <c r="B21" s="37" t="s">
        <v>59</v>
      </c>
      <c r="C21" s="81" t="s">
        <v>52</v>
      </c>
      <c r="D21" s="82"/>
      <c r="E21" s="82"/>
      <c r="F21" s="38"/>
      <c r="G21" s="38"/>
      <c r="H21" s="38"/>
      <c r="I21" s="38"/>
      <c r="J21" s="38"/>
      <c r="K21" s="38"/>
      <c r="L21" s="38"/>
      <c r="M21" s="38"/>
      <c r="N21" s="38"/>
      <c r="O21" s="38"/>
      <c r="P21" s="38"/>
      <c r="Q21" s="38"/>
      <c r="R21" s="38"/>
      <c r="S21" s="38"/>
    </row>
    <row r="22" spans="1:21" ht="20.100000000000001" customHeight="1">
      <c r="A22" s="27"/>
      <c r="B22" s="37"/>
      <c r="C22" s="81" t="s">
        <v>53</v>
      </c>
      <c r="D22" s="82"/>
      <c r="E22" s="82"/>
      <c r="F22" s="38"/>
      <c r="G22" s="38"/>
      <c r="H22" s="38"/>
      <c r="I22" s="38"/>
      <c r="J22" s="38"/>
      <c r="K22" s="38"/>
      <c r="L22" s="38"/>
      <c r="M22" s="38"/>
      <c r="N22" s="38"/>
      <c r="O22" s="38"/>
      <c r="P22" s="38"/>
      <c r="Q22" s="38"/>
      <c r="R22" s="38"/>
      <c r="S22" s="38"/>
    </row>
    <row r="23" spans="1:21" ht="20.100000000000001" customHeight="1">
      <c r="A23" s="27"/>
      <c r="B23" s="37"/>
      <c r="C23" s="81" t="s">
        <v>54</v>
      </c>
      <c r="D23" s="82"/>
      <c r="E23" s="82"/>
      <c r="F23" s="38"/>
      <c r="G23" s="38"/>
      <c r="H23" s="38"/>
      <c r="I23" s="38"/>
      <c r="J23" s="38"/>
      <c r="K23" s="38"/>
      <c r="L23" s="38"/>
      <c r="M23" s="38"/>
      <c r="N23" s="38"/>
      <c r="O23" s="38"/>
      <c r="P23" s="38"/>
      <c r="Q23" s="38"/>
      <c r="R23" s="38"/>
      <c r="S23" s="38"/>
    </row>
    <row r="24" spans="1:21">
      <c r="A24" s="33"/>
      <c r="B24" s="34"/>
      <c r="C24" s="35"/>
      <c r="E24" s="25"/>
      <c r="F24" s="25"/>
      <c r="G24" s="25"/>
      <c r="H24" s="25"/>
      <c r="I24" s="25"/>
      <c r="J24" s="25"/>
      <c r="K24" s="25"/>
      <c r="L24" s="25"/>
      <c r="N24" s="27"/>
      <c r="O24" s="27"/>
    </row>
    <row r="25" spans="1:21" ht="6.75" customHeight="1">
      <c r="B25" s="39"/>
      <c r="C25" s="39"/>
      <c r="D25" s="25"/>
      <c r="E25" s="25"/>
      <c r="F25" s="25"/>
      <c r="G25" s="25"/>
      <c r="H25" s="25"/>
      <c r="I25" s="25"/>
      <c r="J25" s="25"/>
      <c r="K25" s="25"/>
      <c r="L25" s="25"/>
    </row>
    <row r="26" spans="1:21" s="6" customFormat="1" ht="12.6" customHeight="1">
      <c r="A26" s="7"/>
      <c r="B26" s="1" t="s">
        <v>60</v>
      </c>
      <c r="C26" s="58" t="s">
        <v>5</v>
      </c>
      <c r="D26" s="7"/>
      <c r="E26" s="7"/>
      <c r="F26" s="7"/>
      <c r="G26" s="7"/>
      <c r="H26" s="7"/>
      <c r="I26" s="7"/>
      <c r="J26" s="7"/>
      <c r="K26" s="7"/>
      <c r="L26" s="7"/>
      <c r="M26" s="7"/>
      <c r="N26" s="7"/>
      <c r="O26" s="7"/>
    </row>
    <row r="27" spans="1:21">
      <c r="B27" s="40"/>
      <c r="C27" s="41"/>
      <c r="D27" s="25"/>
      <c r="E27" s="25"/>
      <c r="F27" s="25"/>
      <c r="G27" s="25"/>
      <c r="H27" s="25"/>
      <c r="I27" s="25"/>
      <c r="J27" s="25"/>
      <c r="K27" s="25"/>
      <c r="L27" s="25"/>
    </row>
    <row r="28" spans="1:21">
      <c r="B28" s="40"/>
      <c r="C28" s="41"/>
      <c r="D28" s="25"/>
      <c r="E28" s="25"/>
      <c r="F28" s="25"/>
      <c r="G28" s="25"/>
      <c r="H28" s="25"/>
      <c r="I28" s="25"/>
      <c r="J28" s="25"/>
      <c r="K28" s="25"/>
      <c r="L28" s="25"/>
    </row>
    <row r="29" spans="1:21" ht="37.5" customHeight="1">
      <c r="B29" s="71" t="s">
        <v>6</v>
      </c>
      <c r="C29" s="71"/>
      <c r="D29" s="71"/>
      <c r="E29" s="71"/>
      <c r="F29" s="71"/>
      <c r="G29" s="71"/>
      <c r="H29" s="71"/>
      <c r="I29" s="71"/>
      <c r="J29" s="71"/>
      <c r="K29" s="71"/>
      <c r="L29" s="71"/>
    </row>
    <row r="30" spans="1:21">
      <c r="B30" s="25"/>
      <c r="C30" s="25"/>
      <c r="D30" s="25"/>
      <c r="E30" s="25"/>
      <c r="F30" s="25"/>
      <c r="G30" s="25"/>
      <c r="H30" s="25"/>
      <c r="I30" s="25"/>
      <c r="J30" s="25"/>
      <c r="K30" s="25"/>
      <c r="L30" s="25"/>
    </row>
    <row r="31" spans="1:21" s="54" customFormat="1" ht="24" customHeight="1">
      <c r="A31" s="53"/>
      <c r="B31" s="72" t="s">
        <v>7</v>
      </c>
      <c r="C31" s="79" t="s">
        <v>64</v>
      </c>
      <c r="D31" s="74" t="s">
        <v>96</v>
      </c>
      <c r="E31" s="75"/>
      <c r="F31" s="75"/>
      <c r="G31" s="75"/>
      <c r="H31" s="75"/>
      <c r="I31" s="75"/>
      <c r="J31" s="75"/>
      <c r="K31" s="75"/>
      <c r="L31" s="72" t="s">
        <v>9</v>
      </c>
      <c r="M31" s="53"/>
      <c r="N31" s="53"/>
      <c r="O31" s="53"/>
    </row>
    <row r="32" spans="1:21" s="54" customFormat="1" ht="18.75" customHeight="1">
      <c r="A32" s="53"/>
      <c r="B32" s="72"/>
      <c r="C32" s="80"/>
      <c r="D32" s="8" t="s">
        <v>10</v>
      </c>
      <c r="E32" s="8" t="s">
        <v>11</v>
      </c>
      <c r="F32" s="8" t="s">
        <v>12</v>
      </c>
      <c r="G32" s="8" t="s">
        <v>13</v>
      </c>
      <c r="H32" s="8" t="s">
        <v>14</v>
      </c>
      <c r="I32" s="8" t="s">
        <v>15</v>
      </c>
      <c r="J32" s="8" t="s">
        <v>16</v>
      </c>
      <c r="K32" s="8" t="s">
        <v>17</v>
      </c>
      <c r="L32" s="72"/>
      <c r="M32" s="53"/>
      <c r="N32" s="53"/>
      <c r="O32" s="53"/>
    </row>
    <row r="33" spans="1:15" s="54" customFormat="1" ht="15">
      <c r="A33" s="53"/>
      <c r="B33" s="8">
        <v>1</v>
      </c>
      <c r="C33" s="8">
        <v>2</v>
      </c>
      <c r="D33" s="8">
        <v>3</v>
      </c>
      <c r="E33" s="8">
        <v>4</v>
      </c>
      <c r="F33" s="9">
        <v>5</v>
      </c>
      <c r="G33" s="8">
        <v>6</v>
      </c>
      <c r="H33" s="9">
        <v>7</v>
      </c>
      <c r="I33" s="8">
        <v>8</v>
      </c>
      <c r="J33" s="8">
        <v>9</v>
      </c>
      <c r="K33" s="8">
        <v>10</v>
      </c>
      <c r="L33" s="8">
        <v>11</v>
      </c>
      <c r="M33" s="53"/>
      <c r="N33" s="53"/>
      <c r="O33" s="53"/>
    </row>
    <row r="34" spans="1:15" s="54" customFormat="1" ht="33.75" customHeight="1">
      <c r="A34" s="53"/>
      <c r="B34" s="8">
        <v>1</v>
      </c>
      <c r="C34" s="10" t="s">
        <v>65</v>
      </c>
      <c r="D34" s="11"/>
      <c r="E34" s="11"/>
      <c r="F34" s="12"/>
      <c r="G34" s="13"/>
      <c r="H34" s="13"/>
      <c r="I34" s="12"/>
      <c r="J34" s="14"/>
      <c r="K34" s="14"/>
      <c r="L34" s="15"/>
      <c r="M34" s="53"/>
      <c r="N34" s="53"/>
      <c r="O34" s="53"/>
    </row>
    <row r="35" spans="1:15" s="54" customFormat="1" ht="225">
      <c r="A35" s="53"/>
      <c r="B35" s="8">
        <v>2</v>
      </c>
      <c r="C35" s="16" t="s">
        <v>66</v>
      </c>
      <c r="D35" s="12"/>
      <c r="E35" s="12"/>
      <c r="F35" s="17"/>
      <c r="G35" s="12"/>
      <c r="H35" s="12"/>
      <c r="I35" s="17"/>
      <c r="J35" s="12"/>
      <c r="K35" s="12"/>
      <c r="L35" s="15"/>
      <c r="M35" s="53"/>
      <c r="N35" s="53"/>
      <c r="O35" s="53"/>
    </row>
    <row r="36" spans="1:15" s="54" customFormat="1" ht="33" customHeight="1">
      <c r="A36" s="53"/>
      <c r="B36" s="8">
        <v>3</v>
      </c>
      <c r="C36" s="10" t="s">
        <v>67</v>
      </c>
      <c r="D36" s="12"/>
      <c r="E36" s="12"/>
      <c r="F36" s="17"/>
      <c r="G36" s="12"/>
      <c r="H36" s="12"/>
      <c r="I36" s="17"/>
      <c r="J36" s="12"/>
      <c r="K36" s="12"/>
      <c r="L36" s="15"/>
      <c r="M36" s="53"/>
      <c r="N36" s="53"/>
      <c r="O36" s="53"/>
    </row>
    <row r="37" spans="1:15" s="54" customFormat="1" ht="120">
      <c r="A37" s="53"/>
      <c r="B37" s="8">
        <v>4</v>
      </c>
      <c r="C37" s="16" t="s">
        <v>68</v>
      </c>
      <c r="D37" s="12"/>
      <c r="E37" s="12"/>
      <c r="F37" s="17"/>
      <c r="G37" s="12"/>
      <c r="H37" s="12"/>
      <c r="I37" s="17"/>
      <c r="J37" s="12"/>
      <c r="K37" s="12"/>
      <c r="L37" s="15"/>
      <c r="M37" s="53"/>
      <c r="N37" s="53"/>
      <c r="O37" s="53"/>
    </row>
    <row r="38" spans="1:15" s="54" customFormat="1" ht="75">
      <c r="A38" s="53"/>
      <c r="B38" s="8">
        <v>5</v>
      </c>
      <c r="C38" s="16" t="s">
        <v>69</v>
      </c>
      <c r="D38" s="12"/>
      <c r="E38" s="12"/>
      <c r="F38" s="17"/>
      <c r="G38" s="12"/>
      <c r="H38" s="12"/>
      <c r="I38" s="17"/>
      <c r="J38" s="12"/>
      <c r="K38" s="12"/>
      <c r="L38" s="15"/>
      <c r="M38" s="53"/>
      <c r="N38" s="53"/>
      <c r="O38" s="53"/>
    </row>
    <row r="39" spans="1:15" s="54" customFormat="1" ht="105">
      <c r="A39" s="53"/>
      <c r="B39" s="8">
        <v>6</v>
      </c>
      <c r="C39" s="16" t="s">
        <v>70</v>
      </c>
      <c r="D39" s="18"/>
      <c r="E39" s="18"/>
      <c r="F39" s="19">
        <f>F34*784.08</f>
        <v>0</v>
      </c>
      <c r="G39" s="18"/>
      <c r="H39" s="18"/>
      <c r="I39" s="18"/>
      <c r="J39" s="18"/>
      <c r="K39" s="18"/>
      <c r="L39" s="20">
        <f t="shared" ref="L39:L47" si="0">SUM(D39:K39)</f>
        <v>0</v>
      </c>
      <c r="M39" s="53"/>
      <c r="N39" s="53"/>
      <c r="O39" s="53"/>
    </row>
    <row r="40" spans="1:15" s="54" customFormat="1" ht="75">
      <c r="A40" s="53"/>
      <c r="B40" s="8">
        <v>7</v>
      </c>
      <c r="C40" s="16" t="s">
        <v>71</v>
      </c>
      <c r="D40" s="18"/>
      <c r="E40" s="18"/>
      <c r="F40" s="18"/>
      <c r="G40" s="18"/>
      <c r="H40" s="18"/>
      <c r="I40" s="19">
        <f>I34*1884.96</f>
        <v>0</v>
      </c>
      <c r="J40" s="18"/>
      <c r="K40" s="18"/>
      <c r="L40" s="20">
        <f t="shared" si="0"/>
        <v>0</v>
      </c>
      <c r="M40" s="53"/>
      <c r="N40" s="53"/>
      <c r="O40" s="53"/>
    </row>
    <row r="41" spans="1:15" s="54" customFormat="1" ht="105">
      <c r="A41" s="53"/>
      <c r="B41" s="8">
        <v>8</v>
      </c>
      <c r="C41" s="16" t="s">
        <v>72</v>
      </c>
      <c r="D41" s="19">
        <f>D35*784.08</f>
        <v>0</v>
      </c>
      <c r="E41" s="19">
        <f>E35*784.08</f>
        <v>0</v>
      </c>
      <c r="F41" s="18"/>
      <c r="G41" s="18"/>
      <c r="H41" s="18"/>
      <c r="I41" s="18"/>
      <c r="J41" s="18"/>
      <c r="K41" s="18"/>
      <c r="L41" s="20">
        <f t="shared" si="0"/>
        <v>0</v>
      </c>
      <c r="M41" s="53"/>
      <c r="N41" s="53"/>
      <c r="O41" s="53"/>
    </row>
    <row r="42" spans="1:15" s="54" customFormat="1" ht="105">
      <c r="A42" s="53"/>
      <c r="B42" s="8">
        <v>9</v>
      </c>
      <c r="C42" s="16" t="s">
        <v>73</v>
      </c>
      <c r="D42" s="18"/>
      <c r="E42" s="18"/>
      <c r="F42" s="18"/>
      <c r="G42" s="19">
        <f>G35*1465.2</f>
        <v>0</v>
      </c>
      <c r="H42" s="59">
        <f>H35*1884.96</f>
        <v>0</v>
      </c>
      <c r="I42" s="18"/>
      <c r="J42" s="19">
        <f>J35*2613.6</f>
        <v>0</v>
      </c>
      <c r="K42" s="19">
        <f>K35*2613.6</f>
        <v>0</v>
      </c>
      <c r="L42" s="20">
        <f t="shared" si="0"/>
        <v>0</v>
      </c>
      <c r="M42" s="53"/>
      <c r="N42" s="53"/>
      <c r="O42" s="53"/>
    </row>
    <row r="43" spans="1:15" s="54" customFormat="1" ht="105">
      <c r="A43" s="53"/>
      <c r="B43" s="8">
        <v>10</v>
      </c>
      <c r="C43" s="16" t="s">
        <v>74</v>
      </c>
      <c r="D43" s="19">
        <f>D36*784.08</f>
        <v>0</v>
      </c>
      <c r="E43" s="19">
        <f>E36*784.08</f>
        <v>0</v>
      </c>
      <c r="F43" s="18"/>
      <c r="G43" s="18"/>
      <c r="H43" s="18"/>
      <c r="I43" s="18"/>
      <c r="J43" s="18"/>
      <c r="K43" s="18"/>
      <c r="L43" s="20">
        <f t="shared" si="0"/>
        <v>0</v>
      </c>
      <c r="M43" s="53"/>
      <c r="N43" s="53"/>
      <c r="O43" s="53"/>
    </row>
    <row r="44" spans="1:15" s="54" customFormat="1" ht="105">
      <c r="A44" s="53"/>
      <c r="B44" s="8">
        <v>11</v>
      </c>
      <c r="C44" s="16" t="s">
        <v>75</v>
      </c>
      <c r="D44" s="18"/>
      <c r="E44" s="18"/>
      <c r="F44" s="18"/>
      <c r="G44" s="19">
        <f>G36*1465.2</f>
        <v>0</v>
      </c>
      <c r="H44" s="59">
        <f>H36*1884.96</f>
        <v>0</v>
      </c>
      <c r="I44" s="18"/>
      <c r="J44" s="19">
        <f>J36*2613.6</f>
        <v>0</v>
      </c>
      <c r="K44" s="19">
        <f>K36*2613.6</f>
        <v>0</v>
      </c>
      <c r="L44" s="20">
        <f t="shared" si="0"/>
        <v>0</v>
      </c>
      <c r="M44" s="53"/>
      <c r="N44" s="53"/>
      <c r="O44" s="53"/>
    </row>
    <row r="45" spans="1:15" s="54" customFormat="1" ht="105">
      <c r="A45" s="53"/>
      <c r="B45" s="8">
        <v>12</v>
      </c>
      <c r="C45" s="16" t="s">
        <v>76</v>
      </c>
      <c r="D45" s="19">
        <f>D37*784.08</f>
        <v>0</v>
      </c>
      <c r="E45" s="19">
        <f>E37*784.08</f>
        <v>0</v>
      </c>
      <c r="F45" s="18"/>
      <c r="G45" s="18"/>
      <c r="H45" s="18"/>
      <c r="I45" s="18"/>
      <c r="J45" s="18"/>
      <c r="K45" s="18"/>
      <c r="L45" s="20">
        <f t="shared" si="0"/>
        <v>0</v>
      </c>
      <c r="M45" s="53"/>
      <c r="N45" s="53"/>
      <c r="O45" s="53"/>
    </row>
    <row r="46" spans="1:15" s="54" customFormat="1" ht="105">
      <c r="A46" s="53"/>
      <c r="B46" s="8">
        <v>13</v>
      </c>
      <c r="C46" s="16" t="s">
        <v>77</v>
      </c>
      <c r="D46" s="18"/>
      <c r="E46" s="18"/>
      <c r="F46" s="18"/>
      <c r="G46" s="19">
        <f>G37*1465.2</f>
        <v>0</v>
      </c>
      <c r="H46" s="59">
        <f>H37*1884.96</f>
        <v>0</v>
      </c>
      <c r="I46" s="18"/>
      <c r="J46" s="19">
        <f>J37*2613.6</f>
        <v>0</v>
      </c>
      <c r="K46" s="19">
        <f>K37*2613.6</f>
        <v>0</v>
      </c>
      <c r="L46" s="20">
        <f t="shared" si="0"/>
        <v>0</v>
      </c>
      <c r="M46" s="53"/>
      <c r="N46" s="53"/>
      <c r="O46" s="53"/>
    </row>
    <row r="47" spans="1:15" s="54" customFormat="1" ht="150">
      <c r="A47" s="53"/>
      <c r="B47" s="8">
        <v>14</v>
      </c>
      <c r="C47" s="16" t="s">
        <v>78</v>
      </c>
      <c r="D47" s="19">
        <f>D38*784.08</f>
        <v>0</v>
      </c>
      <c r="E47" s="19">
        <f>E38*784.08</f>
        <v>0</v>
      </c>
      <c r="F47" s="18"/>
      <c r="G47" s="19">
        <f>G38*1465.2</f>
        <v>0</v>
      </c>
      <c r="H47" s="59">
        <f>H38*1884.96</f>
        <v>0</v>
      </c>
      <c r="I47" s="21"/>
      <c r="J47" s="19">
        <f>J38*2613.6</f>
        <v>0</v>
      </c>
      <c r="K47" s="19">
        <f>K38*2613.6</f>
        <v>0</v>
      </c>
      <c r="L47" s="20">
        <f t="shared" si="0"/>
        <v>0</v>
      </c>
      <c r="M47" s="53"/>
      <c r="N47" s="53"/>
      <c r="O47" s="53"/>
    </row>
    <row r="48" spans="1:15" s="54" customFormat="1" ht="30">
      <c r="A48" s="53"/>
      <c r="B48" s="8">
        <v>15</v>
      </c>
      <c r="C48" s="16" t="s">
        <v>57</v>
      </c>
      <c r="D48" s="20">
        <f>SUM(D39:D47)</f>
        <v>0</v>
      </c>
      <c r="E48" s="20">
        <f t="shared" ref="E48:K48" si="1">SUM(E39:E47)</f>
        <v>0</v>
      </c>
      <c r="F48" s="20">
        <f t="shared" si="1"/>
        <v>0</v>
      </c>
      <c r="G48" s="20">
        <f t="shared" si="1"/>
        <v>0</v>
      </c>
      <c r="H48" s="20">
        <f t="shared" si="1"/>
        <v>0</v>
      </c>
      <c r="I48" s="20">
        <f t="shared" si="1"/>
        <v>0</v>
      </c>
      <c r="J48" s="20">
        <f t="shared" si="1"/>
        <v>0</v>
      </c>
      <c r="K48" s="20">
        <f t="shared" si="1"/>
        <v>0</v>
      </c>
      <c r="L48" s="20">
        <f>SUM(D48:K48)</f>
        <v>0</v>
      </c>
      <c r="M48" s="53"/>
      <c r="N48" s="53"/>
      <c r="O48" s="53"/>
    </row>
    <row r="49" spans="1:15" s="54" customFormat="1" ht="30">
      <c r="A49" s="53"/>
      <c r="B49" s="8">
        <v>16</v>
      </c>
      <c r="C49" s="16" t="s">
        <v>18</v>
      </c>
      <c r="D49" s="18"/>
      <c r="E49" s="18"/>
      <c r="F49" s="18"/>
      <c r="G49" s="18"/>
      <c r="H49" s="18"/>
      <c r="I49" s="18"/>
      <c r="J49" s="18"/>
      <c r="K49" s="18"/>
      <c r="L49" s="22">
        <f>ROUNDDOWN(L48*1%,2)</f>
        <v>0</v>
      </c>
      <c r="M49" s="53"/>
      <c r="N49" s="53"/>
      <c r="O49" s="53"/>
    </row>
    <row r="50" spans="1:15" s="54" customFormat="1" ht="24.75" customHeight="1">
      <c r="A50" s="53"/>
      <c r="B50" s="8">
        <v>17</v>
      </c>
      <c r="C50" s="16" t="s">
        <v>19</v>
      </c>
      <c r="D50" s="18"/>
      <c r="E50" s="18"/>
      <c r="F50" s="18"/>
      <c r="G50" s="18"/>
      <c r="H50" s="18"/>
      <c r="I50" s="18"/>
      <c r="J50" s="18"/>
      <c r="K50" s="18"/>
      <c r="L50" s="20">
        <f>SUM(L48:L49)</f>
        <v>0</v>
      </c>
      <c r="M50" s="53"/>
      <c r="N50" s="53"/>
      <c r="O50" s="53"/>
    </row>
    <row r="51" spans="1:15">
      <c r="B51" s="25"/>
      <c r="C51" s="25"/>
      <c r="D51" s="25"/>
      <c r="E51" s="25"/>
      <c r="F51" s="25"/>
      <c r="G51" s="25"/>
      <c r="H51" s="25"/>
      <c r="I51" s="25"/>
      <c r="J51" s="25"/>
      <c r="K51" s="25"/>
      <c r="L51" s="25"/>
    </row>
    <row r="52" spans="1:15" ht="26.25" customHeight="1">
      <c r="B52" s="42"/>
      <c r="C52" s="96" t="s">
        <v>20</v>
      </c>
      <c r="D52" s="96"/>
      <c r="E52" s="96"/>
      <c r="F52" s="96"/>
      <c r="G52" s="96"/>
      <c r="H52" s="96"/>
      <c r="I52" s="43">
        <f>L50</f>
        <v>0</v>
      </c>
      <c r="J52" s="25"/>
      <c r="K52" s="25"/>
      <c r="L52" s="25"/>
    </row>
    <row r="53" spans="1:15" ht="15.75" customHeight="1">
      <c r="B53" s="42"/>
      <c r="C53" s="44"/>
      <c r="D53" s="44"/>
      <c r="E53" s="44"/>
      <c r="F53" s="44"/>
      <c r="G53" s="44"/>
      <c r="H53" s="44"/>
      <c r="I53" s="45"/>
      <c r="J53" s="25"/>
      <c r="K53" s="25"/>
      <c r="L53" s="25"/>
    </row>
    <row r="54" spans="1:15" s="6" customFormat="1" ht="38.25" customHeight="1">
      <c r="A54" s="7"/>
      <c r="B54" s="1" t="s">
        <v>21</v>
      </c>
      <c r="C54" s="76" t="s">
        <v>22</v>
      </c>
      <c r="D54" s="77"/>
      <c r="E54" s="77"/>
      <c r="F54" s="77"/>
      <c r="G54" s="77"/>
      <c r="H54" s="77"/>
      <c r="I54" s="77"/>
      <c r="J54" s="77"/>
      <c r="K54" s="77"/>
      <c r="L54" s="78"/>
      <c r="M54" s="7"/>
      <c r="N54" s="7"/>
      <c r="O54" s="7"/>
    </row>
    <row r="55" spans="1:15" s="6" customFormat="1" ht="15" customHeight="1">
      <c r="A55" s="7"/>
      <c r="B55" s="1" t="s">
        <v>23</v>
      </c>
      <c r="C55" s="50" t="s">
        <v>24</v>
      </c>
      <c r="D55" s="51"/>
      <c r="E55" s="51"/>
      <c r="F55" s="51"/>
      <c r="G55" s="51"/>
      <c r="H55" s="51"/>
      <c r="I55" s="51"/>
      <c r="J55" s="51"/>
      <c r="K55" s="51"/>
      <c r="L55" s="52"/>
      <c r="M55" s="7"/>
    </row>
    <row r="56" spans="1:15" s="6" customFormat="1" ht="37.5" customHeight="1">
      <c r="A56" s="7"/>
      <c r="B56" s="1" t="s">
        <v>25</v>
      </c>
      <c r="C56" s="76" t="s">
        <v>87</v>
      </c>
      <c r="D56" s="77"/>
      <c r="E56" s="77"/>
      <c r="F56" s="77"/>
      <c r="G56" s="77"/>
      <c r="H56" s="77"/>
      <c r="I56" s="77"/>
      <c r="J56" s="77"/>
      <c r="K56" s="77"/>
      <c r="L56" s="78"/>
      <c r="M56" s="7"/>
      <c r="N56" s="7"/>
      <c r="O56" s="7"/>
    </row>
    <row r="57" spans="1:15" s="6" customFormat="1" ht="37.5" customHeight="1">
      <c r="A57" s="7"/>
      <c r="B57" s="1" t="s">
        <v>26</v>
      </c>
      <c r="C57" s="76" t="s">
        <v>88</v>
      </c>
      <c r="D57" s="77"/>
      <c r="E57" s="77"/>
      <c r="F57" s="77"/>
      <c r="G57" s="77"/>
      <c r="H57" s="77"/>
      <c r="I57" s="77"/>
      <c r="J57" s="77"/>
      <c r="K57" s="77"/>
      <c r="L57" s="78"/>
      <c r="M57" s="7"/>
      <c r="N57" s="7"/>
      <c r="O57" s="7"/>
    </row>
    <row r="58" spans="1:15" s="6" customFormat="1" ht="39" customHeight="1">
      <c r="A58" s="7"/>
      <c r="B58" s="1" t="s">
        <v>27</v>
      </c>
      <c r="C58" s="76" t="s">
        <v>89</v>
      </c>
      <c r="D58" s="77"/>
      <c r="E58" s="77"/>
      <c r="F58" s="77"/>
      <c r="G58" s="77"/>
      <c r="H58" s="77"/>
      <c r="I58" s="77"/>
      <c r="J58" s="77"/>
      <c r="K58" s="77"/>
      <c r="L58" s="78"/>
      <c r="M58" s="7"/>
      <c r="N58" s="7"/>
      <c r="O58" s="7"/>
    </row>
    <row r="59" spans="1:15" s="6" customFormat="1" ht="27" customHeight="1">
      <c r="A59" s="7"/>
      <c r="B59" s="1" t="s">
        <v>28</v>
      </c>
      <c r="C59" s="76" t="s">
        <v>90</v>
      </c>
      <c r="D59" s="77"/>
      <c r="E59" s="77"/>
      <c r="F59" s="77"/>
      <c r="G59" s="77"/>
      <c r="H59" s="77"/>
      <c r="I59" s="77"/>
      <c r="J59" s="77"/>
      <c r="K59" s="77"/>
      <c r="L59" s="78"/>
      <c r="M59" s="7"/>
      <c r="N59" s="7"/>
      <c r="O59" s="7"/>
    </row>
    <row r="60" spans="1:15" s="57" customFormat="1" ht="38.25" customHeight="1">
      <c r="A60" s="55"/>
      <c r="B60" s="56" t="s">
        <v>61</v>
      </c>
      <c r="D60" s="55"/>
      <c r="E60" s="55"/>
      <c r="F60" s="55"/>
      <c r="G60" s="55"/>
      <c r="H60" s="55"/>
      <c r="I60" s="55"/>
      <c r="J60" s="55"/>
      <c r="K60" s="55"/>
      <c r="L60" s="55"/>
      <c r="M60" s="55"/>
      <c r="N60" s="55"/>
      <c r="O60" s="55"/>
    </row>
    <row r="61" spans="1:15">
      <c r="C61" s="25"/>
      <c r="D61" s="25"/>
      <c r="E61" s="25"/>
      <c r="F61" s="25"/>
      <c r="G61" s="25"/>
      <c r="H61" s="25"/>
      <c r="I61" s="25"/>
      <c r="J61" s="25"/>
      <c r="K61" s="25"/>
      <c r="L61" s="25"/>
    </row>
    <row r="62" spans="1:15" s="4" customFormat="1" ht="24" customHeight="1">
      <c r="A62" s="3"/>
      <c r="B62" s="72" t="s">
        <v>7</v>
      </c>
      <c r="C62" s="73" t="s">
        <v>79</v>
      </c>
      <c r="D62" s="74" t="s">
        <v>96</v>
      </c>
      <c r="E62" s="75"/>
      <c r="F62" s="75"/>
      <c r="G62" s="75"/>
      <c r="H62" s="75"/>
      <c r="I62" s="75"/>
      <c r="J62" s="75"/>
      <c r="K62" s="75"/>
      <c r="L62" s="72" t="s">
        <v>9</v>
      </c>
      <c r="M62" s="3"/>
      <c r="N62" s="3"/>
      <c r="O62" s="3"/>
    </row>
    <row r="63" spans="1:15" s="4" customFormat="1" ht="18" customHeight="1">
      <c r="A63" s="3"/>
      <c r="B63" s="72"/>
      <c r="C63" s="73"/>
      <c r="D63" s="8" t="s">
        <v>10</v>
      </c>
      <c r="E63" s="8" t="s">
        <v>11</v>
      </c>
      <c r="F63" s="8" t="s">
        <v>12</v>
      </c>
      <c r="G63" s="8" t="s">
        <v>13</v>
      </c>
      <c r="H63" s="8" t="s">
        <v>14</v>
      </c>
      <c r="I63" s="8" t="s">
        <v>15</v>
      </c>
      <c r="J63" s="8" t="s">
        <v>16</v>
      </c>
      <c r="K63" s="8" t="s">
        <v>17</v>
      </c>
      <c r="L63" s="72"/>
      <c r="M63" s="3"/>
      <c r="N63" s="3"/>
      <c r="O63" s="3"/>
    </row>
    <row r="64" spans="1:15" s="4" customFormat="1" ht="15">
      <c r="A64" s="3"/>
      <c r="B64" s="8">
        <v>1</v>
      </c>
      <c r="C64" s="8">
        <v>2</v>
      </c>
      <c r="D64" s="8">
        <v>3</v>
      </c>
      <c r="E64" s="8">
        <v>4</v>
      </c>
      <c r="F64" s="8">
        <v>5</v>
      </c>
      <c r="G64" s="8">
        <v>6</v>
      </c>
      <c r="H64" s="8">
        <v>7</v>
      </c>
      <c r="I64" s="8">
        <v>8</v>
      </c>
      <c r="J64" s="8">
        <v>9</v>
      </c>
      <c r="K64" s="8">
        <v>10</v>
      </c>
      <c r="L64" s="8">
        <v>11</v>
      </c>
      <c r="M64" s="3"/>
      <c r="N64" s="3"/>
      <c r="O64" s="3"/>
    </row>
    <row r="65" spans="1:15" s="4" customFormat="1" ht="25.5" customHeight="1">
      <c r="A65" s="3"/>
      <c r="B65" s="8">
        <v>1</v>
      </c>
      <c r="C65" s="16" t="s">
        <v>80</v>
      </c>
      <c r="D65" s="23"/>
      <c r="E65" s="23"/>
      <c r="F65" s="23"/>
      <c r="G65" s="23"/>
      <c r="H65" s="23"/>
      <c r="I65" s="23"/>
      <c r="J65" s="23"/>
      <c r="K65" s="23"/>
      <c r="L65" s="15"/>
      <c r="M65" s="3"/>
      <c r="N65" s="3"/>
      <c r="O65" s="3"/>
    </row>
    <row r="66" spans="1:15" s="4" customFormat="1" ht="75">
      <c r="A66" s="3"/>
      <c r="B66" s="8">
        <v>2</v>
      </c>
      <c r="C66" s="16" t="s">
        <v>29</v>
      </c>
      <c r="D66" s="19">
        <f>D65*435.6</f>
        <v>0</v>
      </c>
      <c r="E66" s="19">
        <f t="shared" ref="E66:F66" si="2">E65*435.6</f>
        <v>0</v>
      </c>
      <c r="F66" s="19">
        <f t="shared" si="2"/>
        <v>0</v>
      </c>
      <c r="G66" s="19">
        <f>G65*217.84</f>
        <v>0</v>
      </c>
      <c r="H66" s="19">
        <f t="shared" ref="H66:K66" si="3">H65*217.84</f>
        <v>0</v>
      </c>
      <c r="I66" s="19">
        <f t="shared" si="3"/>
        <v>0</v>
      </c>
      <c r="J66" s="19">
        <f t="shared" si="3"/>
        <v>0</v>
      </c>
      <c r="K66" s="19">
        <f t="shared" si="3"/>
        <v>0</v>
      </c>
      <c r="L66" s="22">
        <f>SUM(D66:K66)</f>
        <v>0</v>
      </c>
      <c r="M66" s="3"/>
      <c r="N66" s="3"/>
      <c r="O66" s="3"/>
    </row>
    <row r="67" spans="1:15" s="4" customFormat="1" ht="30">
      <c r="A67" s="3"/>
      <c r="B67" s="8">
        <v>3</v>
      </c>
      <c r="C67" s="16" t="s">
        <v>30</v>
      </c>
      <c r="D67" s="18"/>
      <c r="E67" s="18"/>
      <c r="F67" s="18"/>
      <c r="G67" s="18"/>
      <c r="H67" s="18"/>
      <c r="I67" s="18"/>
      <c r="J67" s="18"/>
      <c r="K67" s="18"/>
      <c r="L67" s="22">
        <f>ROUNDDOWN(L66*1%,2)</f>
        <v>0</v>
      </c>
      <c r="M67" s="3"/>
      <c r="N67" s="3"/>
      <c r="O67" s="3"/>
    </row>
    <row r="68" spans="1:15" s="4" customFormat="1" ht="25.5" customHeight="1">
      <c r="A68" s="3"/>
      <c r="B68" s="8">
        <v>4</v>
      </c>
      <c r="C68" s="16" t="s">
        <v>97</v>
      </c>
      <c r="D68" s="18"/>
      <c r="E68" s="18"/>
      <c r="F68" s="18"/>
      <c r="G68" s="18"/>
      <c r="H68" s="18"/>
      <c r="I68" s="18"/>
      <c r="J68" s="18"/>
      <c r="K68" s="18"/>
      <c r="L68" s="22">
        <f>SUM(L66:L67)</f>
        <v>0</v>
      </c>
      <c r="M68" s="3"/>
      <c r="N68" s="3"/>
      <c r="O68" s="3"/>
    </row>
    <row r="69" spans="1:15" s="4" customFormat="1" ht="15">
      <c r="A69" s="3"/>
      <c r="B69" s="3"/>
      <c r="C69" s="3"/>
      <c r="D69" s="3"/>
      <c r="E69" s="3"/>
      <c r="F69" s="3"/>
      <c r="G69" s="3"/>
      <c r="H69" s="3"/>
      <c r="J69" s="3"/>
      <c r="K69" s="3"/>
      <c r="L69" s="3"/>
      <c r="M69" s="3"/>
      <c r="N69" s="3"/>
      <c r="O69" s="3"/>
    </row>
    <row r="70" spans="1:15" s="4" customFormat="1" ht="32.25" customHeight="1">
      <c r="A70" s="3"/>
      <c r="B70" s="3"/>
      <c r="C70" s="70" t="s">
        <v>31</v>
      </c>
      <c r="D70" s="70"/>
      <c r="E70" s="70"/>
      <c r="F70" s="70"/>
      <c r="G70" s="70"/>
      <c r="H70" s="70"/>
      <c r="I70" s="2">
        <f>L68</f>
        <v>0</v>
      </c>
      <c r="J70" s="3"/>
      <c r="K70" s="3"/>
      <c r="L70" s="3"/>
      <c r="M70" s="3"/>
      <c r="N70" s="3"/>
      <c r="O70" s="3"/>
    </row>
    <row r="71" spans="1:15">
      <c r="B71" s="25"/>
      <c r="C71" s="25"/>
      <c r="D71" s="25"/>
      <c r="E71" s="25"/>
      <c r="F71" s="25"/>
      <c r="G71" s="25"/>
      <c r="H71" s="25"/>
      <c r="I71" s="25"/>
      <c r="J71" s="25"/>
      <c r="K71" s="25"/>
      <c r="L71" s="25"/>
    </row>
    <row r="72" spans="1:15" s="57" customFormat="1" ht="38.25" customHeight="1">
      <c r="A72" s="55"/>
      <c r="B72" s="71" t="s">
        <v>32</v>
      </c>
      <c r="C72" s="71"/>
      <c r="D72" s="71"/>
      <c r="E72" s="71"/>
      <c r="F72" s="71"/>
      <c r="G72" s="71"/>
      <c r="H72" s="71"/>
      <c r="I72" s="71"/>
      <c r="J72" s="71"/>
      <c r="K72" s="71"/>
      <c r="L72" s="71"/>
      <c r="M72" s="55"/>
      <c r="N72" s="55"/>
      <c r="O72" s="55"/>
    </row>
    <row r="73" spans="1:15">
      <c r="B73" s="25"/>
      <c r="C73" s="25"/>
      <c r="D73" s="25"/>
      <c r="E73" s="25"/>
      <c r="F73" s="25"/>
      <c r="G73" s="25"/>
      <c r="H73" s="25"/>
      <c r="I73" s="25"/>
      <c r="J73" s="25"/>
      <c r="K73" s="25"/>
      <c r="L73" s="25"/>
    </row>
    <row r="74" spans="1:15" s="4" customFormat="1" ht="24" customHeight="1">
      <c r="A74" s="3"/>
      <c r="B74" s="72" t="s">
        <v>7</v>
      </c>
      <c r="C74" s="73" t="s">
        <v>8</v>
      </c>
      <c r="D74" s="74" t="s">
        <v>96</v>
      </c>
      <c r="E74" s="75"/>
      <c r="F74" s="75"/>
      <c r="G74" s="75"/>
      <c r="H74" s="75"/>
      <c r="I74" s="75"/>
      <c r="J74" s="75"/>
      <c r="K74" s="75"/>
      <c r="L74" s="72" t="s">
        <v>9</v>
      </c>
      <c r="M74" s="3"/>
      <c r="N74" s="3"/>
      <c r="O74" s="3"/>
    </row>
    <row r="75" spans="1:15" s="4" customFormat="1" ht="18" customHeight="1">
      <c r="A75" s="3"/>
      <c r="B75" s="72"/>
      <c r="C75" s="73"/>
      <c r="D75" s="8" t="s">
        <v>10</v>
      </c>
      <c r="E75" s="8" t="s">
        <v>11</v>
      </c>
      <c r="F75" s="8" t="s">
        <v>12</v>
      </c>
      <c r="G75" s="8" t="s">
        <v>13</v>
      </c>
      <c r="H75" s="8" t="s">
        <v>14</v>
      </c>
      <c r="I75" s="8" t="s">
        <v>15</v>
      </c>
      <c r="J75" s="8" t="s">
        <v>16</v>
      </c>
      <c r="K75" s="8" t="s">
        <v>17</v>
      </c>
      <c r="L75" s="72"/>
      <c r="M75" s="3"/>
      <c r="N75" s="3"/>
      <c r="O75" s="3"/>
    </row>
    <row r="76" spans="1:15" s="4" customFormat="1" ht="18.75" customHeight="1">
      <c r="A76" s="3"/>
      <c r="B76" s="8">
        <v>1</v>
      </c>
      <c r="C76" s="8">
        <v>2</v>
      </c>
      <c r="D76" s="8">
        <v>3</v>
      </c>
      <c r="E76" s="8">
        <v>4</v>
      </c>
      <c r="F76" s="8">
        <v>5</v>
      </c>
      <c r="G76" s="8">
        <v>6</v>
      </c>
      <c r="H76" s="8">
        <v>7</v>
      </c>
      <c r="I76" s="8">
        <v>8</v>
      </c>
      <c r="J76" s="8">
        <v>9</v>
      </c>
      <c r="K76" s="8">
        <v>10</v>
      </c>
      <c r="L76" s="8">
        <v>11</v>
      </c>
      <c r="M76" s="3"/>
      <c r="N76" s="3"/>
      <c r="O76" s="3"/>
    </row>
    <row r="77" spans="1:15" s="4" customFormat="1" ht="120">
      <c r="A77" s="3"/>
      <c r="B77" s="8">
        <v>1</v>
      </c>
      <c r="C77" s="16" t="s">
        <v>82</v>
      </c>
      <c r="D77" s="23"/>
      <c r="E77" s="23"/>
      <c r="F77" s="23"/>
      <c r="G77" s="23"/>
      <c r="H77" s="23"/>
      <c r="I77" s="23"/>
      <c r="J77" s="23"/>
      <c r="K77" s="23"/>
      <c r="L77" s="15"/>
      <c r="M77" s="3"/>
      <c r="N77" s="3"/>
      <c r="O77" s="3"/>
    </row>
    <row r="78" spans="1:15" s="4" customFormat="1" ht="45">
      <c r="A78" s="3"/>
      <c r="B78" s="8">
        <v>2</v>
      </c>
      <c r="C78" s="16" t="s">
        <v>81</v>
      </c>
      <c r="D78" s="23"/>
      <c r="E78" s="23"/>
      <c r="F78" s="23"/>
      <c r="G78" s="23"/>
      <c r="H78" s="23"/>
      <c r="I78" s="23"/>
      <c r="J78" s="23"/>
      <c r="K78" s="23"/>
      <c r="L78" s="15"/>
      <c r="M78" s="3"/>
      <c r="N78" s="3"/>
      <c r="O78" s="3"/>
    </row>
    <row r="79" spans="1:15" s="4" customFormat="1" ht="75">
      <c r="A79" s="3"/>
      <c r="B79" s="8">
        <v>3</v>
      </c>
      <c r="C79" s="16" t="s">
        <v>83</v>
      </c>
      <c r="D79" s="17"/>
      <c r="E79" s="17"/>
      <c r="F79" s="17"/>
      <c r="G79" s="23"/>
      <c r="H79" s="17"/>
      <c r="I79" s="23"/>
      <c r="J79" s="23"/>
      <c r="K79" s="17"/>
      <c r="L79" s="15"/>
      <c r="M79" s="3"/>
      <c r="N79" s="3"/>
      <c r="O79" s="3"/>
    </row>
    <row r="80" spans="1:15" s="4" customFormat="1" ht="60">
      <c r="A80" s="3"/>
      <c r="B80" s="8">
        <v>4</v>
      </c>
      <c r="C80" s="16" t="s">
        <v>84</v>
      </c>
      <c r="D80" s="23"/>
      <c r="E80" s="23"/>
      <c r="F80" s="23"/>
      <c r="G80" s="23"/>
      <c r="H80" s="23"/>
      <c r="I80" s="23"/>
      <c r="J80" s="23"/>
      <c r="K80" s="23"/>
      <c r="L80" s="15"/>
      <c r="M80" s="3"/>
      <c r="N80" s="3"/>
      <c r="O80" s="3"/>
    </row>
    <row r="81" spans="1:15" s="4" customFormat="1" ht="60.75" customHeight="1">
      <c r="A81" s="3"/>
      <c r="B81" s="8">
        <v>5</v>
      </c>
      <c r="C81" s="24" t="s">
        <v>85</v>
      </c>
      <c r="D81" s="23"/>
      <c r="E81" s="23"/>
      <c r="F81" s="23"/>
      <c r="G81" s="23"/>
      <c r="H81" s="23"/>
      <c r="I81" s="23"/>
      <c r="J81" s="23"/>
      <c r="K81" s="23"/>
      <c r="L81" s="15"/>
      <c r="M81" s="3"/>
      <c r="N81" s="3"/>
      <c r="O81" s="3"/>
    </row>
    <row r="82" spans="1:15" s="4" customFormat="1" ht="105">
      <c r="A82" s="3"/>
      <c r="B82" s="8">
        <v>6</v>
      </c>
      <c r="C82" s="24" t="s">
        <v>99</v>
      </c>
      <c r="D82" s="19">
        <f>D77*784.08</f>
        <v>0</v>
      </c>
      <c r="E82" s="19">
        <f t="shared" ref="E82:F82" si="4">E77*784.08</f>
        <v>0</v>
      </c>
      <c r="F82" s="19">
        <f t="shared" si="4"/>
        <v>0</v>
      </c>
      <c r="G82" s="18"/>
      <c r="H82" s="18"/>
      <c r="I82" s="18"/>
      <c r="J82" s="18"/>
      <c r="K82" s="18"/>
      <c r="L82" s="22">
        <f>SUM(D82:K82)</f>
        <v>0</v>
      </c>
      <c r="M82" s="3"/>
      <c r="N82" s="3"/>
      <c r="O82" s="3"/>
    </row>
    <row r="83" spans="1:15" s="4" customFormat="1" ht="105">
      <c r="A83" s="3"/>
      <c r="B83" s="8">
        <v>7</v>
      </c>
      <c r="C83" s="24" t="s">
        <v>100</v>
      </c>
      <c r="D83" s="18"/>
      <c r="E83" s="18"/>
      <c r="F83" s="18"/>
      <c r="G83" s="19">
        <f>G77*1465.2</f>
        <v>0</v>
      </c>
      <c r="H83" s="19">
        <f>H77*1884.96</f>
        <v>0</v>
      </c>
      <c r="I83" s="19">
        <f>I77*1884.96</f>
        <v>0</v>
      </c>
      <c r="J83" s="19">
        <f>J77*2613.6</f>
        <v>0</v>
      </c>
      <c r="K83" s="19">
        <f>K77*2613.6</f>
        <v>0</v>
      </c>
      <c r="L83" s="22">
        <f t="shared" ref="L83:L88" si="5">SUM(D83:K83)</f>
        <v>0</v>
      </c>
      <c r="M83" s="3"/>
      <c r="N83" s="3"/>
      <c r="O83" s="3"/>
    </row>
    <row r="84" spans="1:15" s="4" customFormat="1" ht="90">
      <c r="A84" s="3"/>
      <c r="B84" s="8">
        <v>8</v>
      </c>
      <c r="C84" s="16" t="s">
        <v>101</v>
      </c>
      <c r="D84" s="19">
        <f>D78*435.6</f>
        <v>0</v>
      </c>
      <c r="E84" s="19">
        <f t="shared" ref="E84:F84" si="6">E78*435.6</f>
        <v>0</v>
      </c>
      <c r="F84" s="19">
        <f t="shared" si="6"/>
        <v>0</v>
      </c>
      <c r="G84" s="19">
        <f>G78*217.84</f>
        <v>0</v>
      </c>
      <c r="H84" s="19">
        <f t="shared" ref="H84:K84" si="7">H78*217.84</f>
        <v>0</v>
      </c>
      <c r="I84" s="19">
        <f t="shared" si="7"/>
        <v>0</v>
      </c>
      <c r="J84" s="19">
        <f t="shared" si="7"/>
        <v>0</v>
      </c>
      <c r="K84" s="19">
        <f t="shared" si="7"/>
        <v>0</v>
      </c>
      <c r="L84" s="22">
        <f t="shared" si="5"/>
        <v>0</v>
      </c>
      <c r="M84" s="3"/>
      <c r="N84" s="3"/>
      <c r="O84" s="3"/>
    </row>
    <row r="85" spans="1:15" s="4" customFormat="1" ht="90">
      <c r="A85" s="3"/>
      <c r="B85" s="8">
        <v>9</v>
      </c>
      <c r="C85" s="16" t="s">
        <v>86</v>
      </c>
      <c r="D85" s="18"/>
      <c r="E85" s="18"/>
      <c r="F85" s="18"/>
      <c r="G85" s="19">
        <f>G79*198</f>
        <v>0</v>
      </c>
      <c r="H85" s="18"/>
      <c r="I85" s="19">
        <f>I79*198</f>
        <v>0</v>
      </c>
      <c r="J85" s="19">
        <f>J79*198</f>
        <v>0</v>
      </c>
      <c r="K85" s="18"/>
      <c r="L85" s="22">
        <f t="shared" si="5"/>
        <v>0</v>
      </c>
      <c r="M85" s="3"/>
      <c r="N85" s="3"/>
      <c r="O85" s="3"/>
    </row>
    <row r="86" spans="1:15" s="4" customFormat="1" ht="150">
      <c r="A86" s="3"/>
      <c r="B86" s="8">
        <v>10</v>
      </c>
      <c r="C86" s="24" t="s">
        <v>102</v>
      </c>
      <c r="D86" s="19">
        <f>D80*784.08</f>
        <v>0</v>
      </c>
      <c r="E86" s="19">
        <f t="shared" ref="E86:F86" si="8">E80*784.08</f>
        <v>0</v>
      </c>
      <c r="F86" s="19">
        <f t="shared" si="8"/>
        <v>0</v>
      </c>
      <c r="G86" s="19">
        <f>G80*1465.2</f>
        <v>0</v>
      </c>
      <c r="H86" s="19">
        <f>H80*1884.96</f>
        <v>0</v>
      </c>
      <c r="I86" s="19">
        <f>I80*1884.96</f>
        <v>0</v>
      </c>
      <c r="J86" s="19">
        <f>J80*2613.6</f>
        <v>0</v>
      </c>
      <c r="K86" s="19">
        <f>K80*2613.6</f>
        <v>0</v>
      </c>
      <c r="L86" s="22">
        <f t="shared" si="5"/>
        <v>0</v>
      </c>
      <c r="M86" s="3"/>
      <c r="N86" s="3"/>
      <c r="O86" s="3"/>
    </row>
    <row r="87" spans="1:15" s="4" customFormat="1" ht="105">
      <c r="A87" s="3"/>
      <c r="B87" s="8">
        <v>11</v>
      </c>
      <c r="C87" s="16" t="s">
        <v>103</v>
      </c>
      <c r="D87" s="19">
        <f>D81*435.6</f>
        <v>0</v>
      </c>
      <c r="E87" s="19">
        <f t="shared" ref="E87:F87" si="9">E81*435.6</f>
        <v>0</v>
      </c>
      <c r="F87" s="19">
        <f t="shared" si="9"/>
        <v>0</v>
      </c>
      <c r="G87" s="19">
        <f>G81*217.84</f>
        <v>0</v>
      </c>
      <c r="H87" s="19">
        <f t="shared" ref="H87:K87" si="10">H81*217.84</f>
        <v>0</v>
      </c>
      <c r="I87" s="19">
        <f t="shared" si="10"/>
        <v>0</v>
      </c>
      <c r="J87" s="19">
        <f t="shared" si="10"/>
        <v>0</v>
      </c>
      <c r="K87" s="19">
        <f t="shared" si="10"/>
        <v>0</v>
      </c>
      <c r="L87" s="22">
        <f t="shared" si="5"/>
        <v>0</v>
      </c>
      <c r="M87" s="3"/>
      <c r="N87" s="3"/>
      <c r="O87" s="3"/>
    </row>
    <row r="88" spans="1:15" s="4" customFormat="1" ht="15">
      <c r="A88" s="3"/>
      <c r="B88" s="8">
        <v>12</v>
      </c>
      <c r="C88" s="16" t="s">
        <v>33</v>
      </c>
      <c r="D88" s="19">
        <f>SUM(D82:D87)</f>
        <v>0</v>
      </c>
      <c r="E88" s="19">
        <f t="shared" ref="E88:K88" si="11">SUM(E82:E87)</f>
        <v>0</v>
      </c>
      <c r="F88" s="19">
        <f t="shared" si="11"/>
        <v>0</v>
      </c>
      <c r="G88" s="19">
        <f t="shared" si="11"/>
        <v>0</v>
      </c>
      <c r="H88" s="19">
        <f t="shared" si="11"/>
        <v>0</v>
      </c>
      <c r="I88" s="19">
        <f t="shared" si="11"/>
        <v>0</v>
      </c>
      <c r="J88" s="19">
        <f t="shared" si="11"/>
        <v>0</v>
      </c>
      <c r="K88" s="19">
        <f t="shared" si="11"/>
        <v>0</v>
      </c>
      <c r="L88" s="22">
        <f t="shared" si="5"/>
        <v>0</v>
      </c>
      <c r="M88" s="3"/>
      <c r="N88" s="3"/>
      <c r="O88" s="3"/>
    </row>
    <row r="89" spans="1:15" s="4" customFormat="1" ht="30">
      <c r="A89" s="3"/>
      <c r="B89" s="8">
        <v>13</v>
      </c>
      <c r="C89" s="16" t="s">
        <v>34</v>
      </c>
      <c r="D89" s="18"/>
      <c r="E89" s="18"/>
      <c r="F89" s="18"/>
      <c r="G89" s="18"/>
      <c r="H89" s="18"/>
      <c r="I89" s="18"/>
      <c r="J89" s="18"/>
      <c r="K89" s="18"/>
      <c r="L89" s="22">
        <f>ROUNDDOWN(L88*1%,2)</f>
        <v>0</v>
      </c>
      <c r="M89" s="3"/>
      <c r="N89" s="3"/>
      <c r="O89" s="3"/>
    </row>
    <row r="90" spans="1:15" s="4" customFormat="1" ht="25.5" customHeight="1">
      <c r="A90" s="3"/>
      <c r="B90" s="8">
        <v>14</v>
      </c>
      <c r="C90" s="16" t="s">
        <v>98</v>
      </c>
      <c r="D90" s="18"/>
      <c r="E90" s="18"/>
      <c r="F90" s="18"/>
      <c r="G90" s="18"/>
      <c r="H90" s="18"/>
      <c r="I90" s="18"/>
      <c r="J90" s="18"/>
      <c r="K90" s="18"/>
      <c r="L90" s="22">
        <f>SUM(L88:L89)</f>
        <v>0</v>
      </c>
      <c r="M90" s="3"/>
      <c r="N90" s="3"/>
      <c r="O90" s="3"/>
    </row>
    <row r="91" spans="1:15">
      <c r="B91" s="25"/>
      <c r="C91" s="25"/>
      <c r="D91" s="25"/>
      <c r="E91" s="25"/>
      <c r="F91" s="25"/>
      <c r="G91" s="25"/>
      <c r="H91" s="25"/>
      <c r="I91" s="25"/>
      <c r="J91" s="25"/>
      <c r="K91" s="25"/>
      <c r="L91" s="25"/>
    </row>
    <row r="92" spans="1:15" s="6" customFormat="1" ht="28.5" customHeight="1">
      <c r="A92" s="7"/>
      <c r="B92" s="1" t="s">
        <v>35</v>
      </c>
      <c r="C92" s="64" t="s">
        <v>91</v>
      </c>
      <c r="D92" s="65"/>
      <c r="E92" s="65"/>
      <c r="F92" s="65"/>
      <c r="G92" s="65"/>
      <c r="H92" s="65"/>
      <c r="I92" s="65"/>
      <c r="J92" s="65"/>
      <c r="K92" s="65"/>
      <c r="L92" s="66"/>
      <c r="M92" s="7"/>
      <c r="N92" s="7"/>
      <c r="O92" s="7"/>
    </row>
    <row r="93" spans="1:15" s="6" customFormat="1" ht="27.75" customHeight="1">
      <c r="A93" s="7"/>
      <c r="B93" s="1" t="s">
        <v>36</v>
      </c>
      <c r="C93" s="64" t="s">
        <v>92</v>
      </c>
      <c r="D93" s="65"/>
      <c r="E93" s="65"/>
      <c r="F93" s="65"/>
      <c r="G93" s="65"/>
      <c r="H93" s="65"/>
      <c r="I93" s="65"/>
      <c r="J93" s="65"/>
      <c r="K93" s="65"/>
      <c r="L93" s="66"/>
      <c r="M93" s="7"/>
      <c r="N93" s="7"/>
      <c r="O93" s="7"/>
    </row>
    <row r="94" spans="1:15" s="6" customFormat="1" ht="27.75" customHeight="1">
      <c r="A94" s="7"/>
      <c r="B94" s="1" t="s">
        <v>37</v>
      </c>
      <c r="C94" s="64" t="s">
        <v>93</v>
      </c>
      <c r="D94" s="65"/>
      <c r="E94" s="65"/>
      <c r="F94" s="65"/>
      <c r="G94" s="65"/>
      <c r="H94" s="65"/>
      <c r="I94" s="65"/>
      <c r="J94" s="65"/>
      <c r="K94" s="65"/>
      <c r="L94" s="66"/>
      <c r="M94" s="7"/>
      <c r="N94" s="7"/>
      <c r="O94" s="7"/>
    </row>
    <row r="95" spans="1:15" s="6" customFormat="1" ht="42.75" customHeight="1">
      <c r="A95" s="7"/>
      <c r="B95" s="1" t="s">
        <v>38</v>
      </c>
      <c r="C95" s="64" t="s">
        <v>94</v>
      </c>
      <c r="D95" s="65"/>
      <c r="E95" s="65"/>
      <c r="F95" s="65"/>
      <c r="G95" s="65"/>
      <c r="H95" s="65"/>
      <c r="I95" s="65"/>
      <c r="J95" s="65"/>
      <c r="K95" s="65"/>
      <c r="L95" s="66"/>
      <c r="M95" s="7"/>
      <c r="N95" s="7"/>
      <c r="O95" s="7"/>
    </row>
    <row r="96" spans="1:15" s="6" customFormat="1" ht="43.5" customHeight="1">
      <c r="A96" s="7"/>
      <c r="B96" s="1" t="s">
        <v>39</v>
      </c>
      <c r="C96" s="64" t="s">
        <v>95</v>
      </c>
      <c r="D96" s="65"/>
      <c r="E96" s="65"/>
      <c r="F96" s="65"/>
      <c r="G96" s="65"/>
      <c r="H96" s="65"/>
      <c r="I96" s="65"/>
      <c r="J96" s="65"/>
      <c r="K96" s="65"/>
      <c r="L96" s="66"/>
      <c r="M96" s="7"/>
      <c r="N96" s="7"/>
      <c r="O96" s="7"/>
    </row>
    <row r="97" spans="1:15">
      <c r="B97" s="40"/>
      <c r="C97" s="41"/>
      <c r="D97" s="25"/>
      <c r="E97" s="25"/>
      <c r="F97" s="25"/>
      <c r="G97" s="25"/>
      <c r="H97" s="25"/>
      <c r="I97" s="25"/>
      <c r="J97" s="25"/>
      <c r="K97" s="25"/>
      <c r="L97" s="25"/>
    </row>
    <row r="98" spans="1:15">
      <c r="B98" s="25"/>
      <c r="C98" s="25"/>
      <c r="D98" s="25"/>
      <c r="E98" s="25"/>
      <c r="F98" s="25"/>
      <c r="G98" s="25"/>
      <c r="H98" s="25"/>
      <c r="I98" s="25"/>
      <c r="J98" s="25"/>
      <c r="K98" s="25"/>
      <c r="L98" s="25"/>
    </row>
    <row r="99" spans="1:15" s="57" customFormat="1" ht="33.75" customHeight="1">
      <c r="A99" s="55"/>
      <c r="B99" s="67" t="s">
        <v>40</v>
      </c>
      <c r="C99" s="67"/>
      <c r="D99" s="67"/>
      <c r="E99" s="67"/>
      <c r="F99" s="67"/>
      <c r="G99" s="67"/>
      <c r="H99" s="67"/>
      <c r="I99" s="67"/>
      <c r="J99" s="67"/>
      <c r="K99" s="67"/>
      <c r="L99" s="55"/>
      <c r="M99" s="55"/>
      <c r="N99" s="55"/>
      <c r="O99" s="55"/>
    </row>
    <row r="100" spans="1:15">
      <c r="B100" s="25"/>
      <c r="C100" s="25"/>
      <c r="D100" s="25"/>
      <c r="E100" s="25"/>
      <c r="F100" s="25"/>
      <c r="G100" s="25"/>
      <c r="H100" s="25"/>
      <c r="I100" s="25"/>
      <c r="J100" s="25"/>
      <c r="K100" s="25"/>
      <c r="L100" s="25"/>
    </row>
    <row r="101" spans="1:15" s="54" customFormat="1" ht="26.25" customHeight="1">
      <c r="A101" s="53"/>
      <c r="B101" s="68" t="s">
        <v>58</v>
      </c>
      <c r="C101" s="68"/>
      <c r="D101" s="68"/>
      <c r="E101" s="53"/>
      <c r="F101" s="69">
        <f>SUM(L50,L68,L90)</f>
        <v>0</v>
      </c>
      <c r="G101" s="97"/>
      <c r="H101" s="53" t="s">
        <v>41</v>
      </c>
      <c r="I101" s="53"/>
      <c r="J101" s="53"/>
      <c r="K101" s="53"/>
      <c r="L101" s="53"/>
      <c r="M101" s="53"/>
      <c r="N101" s="53"/>
      <c r="O101" s="53"/>
    </row>
    <row r="102" spans="1:15">
      <c r="B102" s="25"/>
      <c r="C102" s="25"/>
      <c r="D102" s="25"/>
      <c r="E102" s="25"/>
      <c r="F102" s="25"/>
      <c r="G102" s="25"/>
      <c r="H102" s="25"/>
      <c r="I102" s="25"/>
      <c r="J102" s="25"/>
      <c r="K102" s="25"/>
      <c r="L102" s="25"/>
    </row>
    <row r="103" spans="1:15">
      <c r="B103" s="25"/>
      <c r="C103" s="46" t="s">
        <v>42</v>
      </c>
      <c r="D103" s="47"/>
      <c r="E103" s="25"/>
      <c r="F103" s="25"/>
      <c r="G103" s="25"/>
      <c r="H103" s="25"/>
      <c r="I103" s="25"/>
      <c r="J103" s="25"/>
      <c r="K103" s="25"/>
      <c r="L103" s="25"/>
    </row>
    <row r="104" spans="1:15">
      <c r="B104" s="25"/>
      <c r="C104" s="46" t="s">
        <v>43</v>
      </c>
      <c r="D104" s="47"/>
      <c r="E104" s="25"/>
      <c r="F104" s="25"/>
      <c r="G104" s="25"/>
      <c r="H104" s="25"/>
      <c r="I104" s="25"/>
      <c r="J104" s="25"/>
      <c r="K104" s="25"/>
      <c r="L104" s="25"/>
    </row>
    <row r="105" spans="1:15">
      <c r="B105" s="25"/>
      <c r="C105" s="25"/>
      <c r="D105" s="25"/>
      <c r="E105" s="25"/>
      <c r="F105" s="25"/>
      <c r="G105" s="25"/>
      <c r="H105" s="25"/>
      <c r="I105" s="25"/>
      <c r="J105" s="25"/>
      <c r="K105" s="25"/>
      <c r="L105" s="25"/>
    </row>
    <row r="106" spans="1:15">
      <c r="B106" s="25"/>
      <c r="C106" s="25"/>
      <c r="D106" s="25"/>
      <c r="E106" s="25"/>
      <c r="F106" s="25"/>
      <c r="G106" s="25"/>
      <c r="H106" s="25"/>
      <c r="I106" s="25"/>
      <c r="J106" s="25"/>
      <c r="K106" s="25"/>
      <c r="L106" s="25"/>
    </row>
    <row r="107" spans="1:15">
      <c r="B107" s="25"/>
      <c r="C107" s="25"/>
      <c r="D107" s="25"/>
      <c r="E107" s="25"/>
      <c r="F107" s="25"/>
      <c r="G107" s="25"/>
      <c r="H107" s="25"/>
      <c r="I107" s="25"/>
      <c r="J107" s="25"/>
      <c r="K107" s="25"/>
      <c r="L107" s="25"/>
    </row>
    <row r="108" spans="1:15">
      <c r="B108" s="25"/>
      <c r="C108" s="25"/>
      <c r="D108" s="25"/>
      <c r="E108" s="25"/>
      <c r="F108" s="25"/>
      <c r="G108" s="25"/>
      <c r="H108" s="25"/>
      <c r="I108" s="25"/>
      <c r="J108" s="25"/>
      <c r="K108" s="25"/>
      <c r="L108" s="25"/>
    </row>
    <row r="109" spans="1:15">
      <c r="B109" s="25"/>
      <c r="C109" s="48"/>
      <c r="D109" s="25"/>
      <c r="E109" s="25"/>
      <c r="F109" s="25"/>
      <c r="G109" s="25"/>
      <c r="H109" s="25"/>
      <c r="I109" s="25"/>
      <c r="J109" s="25"/>
      <c r="K109" s="25"/>
      <c r="L109" s="25"/>
    </row>
    <row r="110" spans="1:15">
      <c r="B110" s="25"/>
      <c r="C110" s="49" t="s">
        <v>44</v>
      </c>
      <c r="D110" s="25"/>
      <c r="E110" s="25"/>
      <c r="F110" s="25"/>
      <c r="G110" s="25"/>
      <c r="H110" s="25"/>
      <c r="I110" s="25"/>
      <c r="J110" s="25"/>
      <c r="K110" s="25"/>
      <c r="L110" s="25"/>
    </row>
    <row r="111" spans="1:15">
      <c r="B111" s="25"/>
      <c r="C111" s="25"/>
      <c r="D111" s="25"/>
      <c r="E111" s="61" t="s">
        <v>45</v>
      </c>
      <c r="F111" s="61"/>
      <c r="G111" s="61"/>
      <c r="H111" s="25"/>
      <c r="I111" s="25"/>
      <c r="J111" s="25"/>
      <c r="K111" s="25"/>
      <c r="L111" s="25"/>
    </row>
    <row r="112" spans="1:15" ht="49.5" customHeight="1">
      <c r="B112" s="25"/>
      <c r="C112" s="25"/>
      <c r="D112" s="62" t="s">
        <v>46</v>
      </c>
      <c r="E112" s="62"/>
      <c r="F112" s="62"/>
      <c r="G112" s="62"/>
      <c r="H112" s="62"/>
      <c r="I112" s="25"/>
      <c r="J112" s="25"/>
      <c r="K112" s="25"/>
      <c r="L112" s="25"/>
    </row>
    <row r="113" spans="1:15">
      <c r="B113" s="25"/>
      <c r="C113" s="25"/>
      <c r="D113" s="25"/>
      <c r="E113" s="25"/>
      <c r="F113" s="25"/>
      <c r="G113" s="25"/>
      <c r="H113" s="25"/>
      <c r="I113" s="25"/>
      <c r="J113" s="25"/>
      <c r="K113" s="25"/>
      <c r="L113" s="25"/>
    </row>
    <row r="114" spans="1:15">
      <c r="B114" s="25"/>
      <c r="C114" s="25"/>
      <c r="D114" s="25"/>
      <c r="E114" s="25"/>
      <c r="F114" s="25"/>
      <c r="G114" s="25"/>
      <c r="H114" s="25"/>
      <c r="I114" s="25"/>
      <c r="J114" s="25"/>
      <c r="K114" s="25"/>
      <c r="L114" s="25"/>
    </row>
    <row r="115" spans="1:15">
      <c r="B115" s="25"/>
      <c r="C115" s="25"/>
      <c r="D115" s="25"/>
      <c r="E115" s="25"/>
      <c r="F115" s="25"/>
      <c r="G115" s="25"/>
      <c r="H115" s="25"/>
      <c r="I115" s="25"/>
      <c r="J115" s="25"/>
      <c r="K115" s="25"/>
      <c r="L115" s="25"/>
    </row>
    <row r="116" spans="1:15">
      <c r="B116" s="25"/>
      <c r="C116" s="25"/>
      <c r="D116" s="25"/>
      <c r="E116" s="25"/>
      <c r="F116" s="25"/>
      <c r="G116" s="25"/>
      <c r="H116" s="25"/>
      <c r="I116" s="25"/>
      <c r="J116" s="25"/>
      <c r="K116" s="25"/>
      <c r="L116" s="25"/>
    </row>
    <row r="117" spans="1:15" s="6" customFormat="1" ht="93" customHeight="1">
      <c r="A117" s="7"/>
      <c r="B117" s="7"/>
      <c r="C117" s="63" t="s">
        <v>62</v>
      </c>
      <c r="D117" s="63"/>
      <c r="E117" s="63"/>
      <c r="F117" s="63"/>
      <c r="G117" s="63"/>
      <c r="H117" s="63"/>
      <c r="I117" s="7"/>
      <c r="J117" s="7"/>
      <c r="K117" s="7"/>
      <c r="L117" s="7"/>
      <c r="M117" s="7"/>
      <c r="N117" s="7"/>
      <c r="O117" s="7"/>
    </row>
    <row r="118" spans="1:15">
      <c r="A118" s="27"/>
      <c r="M118" s="27"/>
      <c r="N118" s="27"/>
      <c r="O118" s="27"/>
    </row>
    <row r="119" spans="1:15">
      <c r="A119" s="27"/>
      <c r="M119" s="27"/>
      <c r="N119" s="27"/>
      <c r="O119" s="27"/>
    </row>
    <row r="120" spans="1:15">
      <c r="A120" s="27"/>
      <c r="M120" s="27"/>
      <c r="N120" s="27"/>
      <c r="O120" s="27"/>
    </row>
    <row r="121" spans="1:15">
      <c r="A121" s="27"/>
      <c r="M121" s="27"/>
      <c r="N121" s="27"/>
      <c r="O121" s="27"/>
    </row>
    <row r="122" spans="1:15">
      <c r="A122" s="27"/>
      <c r="M122" s="27"/>
      <c r="N122" s="27"/>
      <c r="O122" s="27"/>
    </row>
    <row r="123" spans="1:15">
      <c r="A123" s="27"/>
      <c r="M123" s="27"/>
      <c r="N123" s="27"/>
      <c r="O123" s="27"/>
    </row>
    <row r="124" spans="1:15">
      <c r="A124" s="27"/>
      <c r="M124" s="27"/>
      <c r="N124" s="27"/>
      <c r="O124" s="27"/>
    </row>
    <row r="125" spans="1:15">
      <c r="A125" s="27"/>
      <c r="M125" s="27"/>
      <c r="N125" s="27"/>
      <c r="O125" s="27"/>
    </row>
    <row r="126" spans="1:15">
      <c r="A126" s="27"/>
      <c r="M126" s="27"/>
      <c r="N126" s="27"/>
      <c r="O126" s="27"/>
    </row>
    <row r="127" spans="1:15">
      <c r="A127" s="27"/>
      <c r="M127" s="27"/>
      <c r="N127" s="27"/>
      <c r="O127" s="27"/>
    </row>
    <row r="128" spans="1:15">
      <c r="A128" s="27"/>
      <c r="M128" s="27"/>
      <c r="N128" s="27"/>
      <c r="O128" s="27"/>
    </row>
    <row r="129" spans="1:15">
      <c r="A129" s="27"/>
      <c r="M129" s="27"/>
      <c r="N129" s="27"/>
      <c r="O129" s="27"/>
    </row>
    <row r="130" spans="1:15">
      <c r="A130" s="27"/>
      <c r="M130" s="27"/>
      <c r="N130" s="27"/>
      <c r="O130" s="27"/>
    </row>
    <row r="131" spans="1:15">
      <c r="A131" s="27"/>
      <c r="M131" s="27"/>
      <c r="N131" s="27"/>
      <c r="O131" s="27"/>
    </row>
    <row r="132" spans="1:15">
      <c r="A132" s="27"/>
      <c r="M132" s="27"/>
      <c r="N132" s="27"/>
      <c r="O132" s="27"/>
    </row>
    <row r="133" spans="1:15">
      <c r="A133" s="27"/>
      <c r="M133" s="27"/>
      <c r="N133" s="27"/>
      <c r="O133" s="27"/>
    </row>
    <row r="134" spans="1:15">
      <c r="A134" s="27"/>
      <c r="M134" s="27"/>
      <c r="N134" s="27"/>
      <c r="O134" s="27"/>
    </row>
    <row r="135" spans="1:15">
      <c r="A135" s="27"/>
      <c r="M135" s="27"/>
      <c r="N135" s="27"/>
      <c r="O135" s="27"/>
    </row>
    <row r="136" spans="1:15">
      <c r="A136" s="27"/>
      <c r="M136" s="27"/>
      <c r="N136" s="27"/>
      <c r="O136" s="27"/>
    </row>
    <row r="137" spans="1:15">
      <c r="A137" s="27"/>
      <c r="M137" s="27"/>
      <c r="N137" s="27"/>
      <c r="O137" s="27"/>
    </row>
    <row r="138" spans="1:15">
      <c r="A138" s="27"/>
      <c r="M138" s="27"/>
      <c r="N138" s="27"/>
      <c r="O138" s="27"/>
    </row>
    <row r="139" spans="1:15">
      <c r="A139" s="27"/>
      <c r="M139" s="27"/>
      <c r="N139" s="27"/>
      <c r="O139" s="27"/>
    </row>
    <row r="140" spans="1:15">
      <c r="A140" s="27"/>
      <c r="M140" s="27"/>
      <c r="N140" s="27"/>
      <c r="O140" s="27"/>
    </row>
    <row r="141" spans="1:15">
      <c r="A141" s="27"/>
      <c r="M141" s="27"/>
      <c r="N141" s="27"/>
      <c r="O141" s="27"/>
    </row>
    <row r="142" spans="1:15">
      <c r="A142" s="27"/>
      <c r="M142" s="27"/>
      <c r="N142" s="27"/>
      <c r="O142" s="27"/>
    </row>
    <row r="143" spans="1:15">
      <c r="A143" s="27"/>
      <c r="M143" s="27"/>
      <c r="N143" s="27"/>
      <c r="O143" s="27"/>
    </row>
    <row r="144" spans="1:15">
      <c r="A144" s="27"/>
      <c r="M144" s="27"/>
      <c r="N144" s="27"/>
      <c r="O144" s="27"/>
    </row>
    <row r="145" spans="1:15">
      <c r="A145" s="27"/>
      <c r="M145" s="27"/>
      <c r="N145" s="27"/>
      <c r="O145" s="27"/>
    </row>
    <row r="146" spans="1:15">
      <c r="A146" s="27"/>
      <c r="M146" s="27"/>
      <c r="N146" s="27"/>
      <c r="O146" s="27"/>
    </row>
    <row r="147" spans="1:15">
      <c r="A147" s="27"/>
      <c r="M147" s="27"/>
      <c r="N147" s="27"/>
      <c r="O147" s="27"/>
    </row>
    <row r="148" spans="1:15">
      <c r="A148" s="27"/>
      <c r="M148" s="27"/>
      <c r="N148" s="27"/>
      <c r="O148" s="27"/>
    </row>
    <row r="149" spans="1:15">
      <c r="A149" s="27"/>
      <c r="M149" s="27"/>
      <c r="N149" s="27"/>
      <c r="O149" s="27"/>
    </row>
    <row r="150" spans="1:15">
      <c r="A150" s="27"/>
      <c r="M150" s="27"/>
      <c r="N150" s="27"/>
      <c r="O150" s="27"/>
    </row>
    <row r="151" spans="1:15">
      <c r="A151" s="27"/>
      <c r="M151" s="27"/>
      <c r="N151" s="27"/>
      <c r="O151" s="27"/>
    </row>
    <row r="152" spans="1:15">
      <c r="A152" s="27"/>
      <c r="M152" s="27"/>
      <c r="N152" s="27"/>
      <c r="O152" s="27"/>
    </row>
    <row r="153" spans="1:15">
      <c r="A153" s="27"/>
      <c r="M153" s="27"/>
      <c r="N153" s="27"/>
      <c r="O153" s="27"/>
    </row>
    <row r="154" spans="1:15">
      <c r="A154" s="27"/>
      <c r="M154" s="27"/>
      <c r="N154" s="27"/>
      <c r="O154" s="27"/>
    </row>
    <row r="155" spans="1:15">
      <c r="A155" s="27"/>
      <c r="M155" s="27"/>
      <c r="N155" s="27"/>
      <c r="O155" s="27"/>
    </row>
    <row r="156" spans="1:15">
      <c r="A156" s="27"/>
      <c r="M156" s="27"/>
      <c r="N156" s="27"/>
      <c r="O156" s="27"/>
    </row>
    <row r="157" spans="1:15">
      <c r="A157" s="27"/>
      <c r="M157" s="27"/>
      <c r="N157" s="27"/>
      <c r="O157" s="27"/>
    </row>
    <row r="158" spans="1:15">
      <c r="A158" s="27"/>
      <c r="M158" s="27"/>
      <c r="N158" s="27"/>
      <c r="O158" s="27"/>
    </row>
    <row r="159" spans="1:15">
      <c r="A159" s="27"/>
      <c r="M159" s="27"/>
      <c r="N159" s="27"/>
      <c r="O159" s="27"/>
    </row>
    <row r="160" spans="1:15">
      <c r="A160" s="27"/>
      <c r="M160" s="27"/>
      <c r="N160" s="27"/>
      <c r="O160" s="27"/>
    </row>
    <row r="161" spans="1:15">
      <c r="A161" s="27"/>
      <c r="M161" s="27"/>
      <c r="N161" s="27"/>
      <c r="O161" s="27"/>
    </row>
    <row r="162" spans="1:15">
      <c r="A162" s="27"/>
      <c r="M162" s="27"/>
      <c r="N162" s="27"/>
      <c r="O162" s="27"/>
    </row>
    <row r="163" spans="1:15">
      <c r="A163" s="27"/>
      <c r="M163" s="27"/>
      <c r="N163" s="27"/>
      <c r="O163" s="27"/>
    </row>
    <row r="164" spans="1:15">
      <c r="A164" s="27"/>
      <c r="M164" s="27"/>
      <c r="N164" s="27"/>
      <c r="O164" s="27"/>
    </row>
    <row r="165" spans="1:15">
      <c r="A165" s="27"/>
      <c r="M165" s="27"/>
      <c r="N165" s="27"/>
      <c r="O165" s="27"/>
    </row>
    <row r="166" spans="1:15">
      <c r="A166" s="27"/>
      <c r="M166" s="27"/>
      <c r="N166" s="27"/>
      <c r="O166" s="27"/>
    </row>
    <row r="167" spans="1:15">
      <c r="A167" s="27"/>
      <c r="M167" s="27"/>
      <c r="N167" s="27"/>
      <c r="O167" s="27"/>
    </row>
    <row r="168" spans="1:15">
      <c r="A168" s="27"/>
      <c r="M168" s="27"/>
      <c r="N168" s="27"/>
      <c r="O168" s="27"/>
    </row>
    <row r="169" spans="1:15">
      <c r="A169" s="27"/>
      <c r="M169" s="27"/>
      <c r="N169" s="27"/>
      <c r="O169" s="27"/>
    </row>
    <row r="170" spans="1:15">
      <c r="A170" s="27"/>
      <c r="M170" s="27"/>
      <c r="N170" s="27"/>
      <c r="O170" s="27"/>
    </row>
    <row r="171" spans="1:15">
      <c r="A171" s="27"/>
      <c r="M171" s="27"/>
      <c r="N171" s="27"/>
      <c r="O171" s="27"/>
    </row>
    <row r="172" spans="1:15">
      <c r="A172" s="27"/>
      <c r="M172" s="27"/>
      <c r="N172" s="27"/>
      <c r="O172" s="27"/>
    </row>
    <row r="173" spans="1:15">
      <c r="A173" s="27"/>
      <c r="M173" s="27"/>
      <c r="N173" s="27"/>
      <c r="O173" s="27"/>
    </row>
    <row r="174" spans="1:15">
      <c r="A174" s="27"/>
      <c r="M174" s="27"/>
      <c r="N174" s="27"/>
      <c r="O174" s="27"/>
    </row>
    <row r="175" spans="1:15">
      <c r="A175" s="27"/>
      <c r="M175" s="27"/>
      <c r="N175" s="27"/>
      <c r="O175" s="27"/>
    </row>
    <row r="176" spans="1:15">
      <c r="A176" s="27"/>
      <c r="M176" s="27"/>
      <c r="N176" s="27"/>
      <c r="O176" s="27"/>
    </row>
    <row r="177" spans="1:15">
      <c r="A177" s="27"/>
      <c r="M177" s="27"/>
      <c r="N177" s="27"/>
      <c r="O177" s="27"/>
    </row>
    <row r="178" spans="1:15">
      <c r="A178" s="27"/>
      <c r="M178" s="27"/>
      <c r="N178" s="27"/>
      <c r="O178" s="27"/>
    </row>
    <row r="179" spans="1:15">
      <c r="A179" s="27"/>
      <c r="M179" s="27"/>
      <c r="N179" s="27"/>
      <c r="O179" s="27"/>
    </row>
    <row r="180" spans="1:15">
      <c r="A180" s="27"/>
      <c r="M180" s="27"/>
      <c r="N180" s="27"/>
      <c r="O180" s="27"/>
    </row>
    <row r="181" spans="1:15">
      <c r="A181" s="27"/>
      <c r="M181" s="27"/>
      <c r="N181" s="27"/>
      <c r="O181" s="27"/>
    </row>
    <row r="182" spans="1:15">
      <c r="A182" s="27"/>
      <c r="M182" s="27"/>
      <c r="N182" s="27"/>
      <c r="O182" s="27"/>
    </row>
    <row r="183" spans="1:15">
      <c r="A183" s="27"/>
      <c r="M183" s="27"/>
      <c r="N183" s="27"/>
      <c r="O183" s="27"/>
    </row>
    <row r="184" spans="1:15">
      <c r="A184" s="27"/>
      <c r="M184" s="27"/>
      <c r="N184" s="27"/>
      <c r="O184" s="27"/>
    </row>
    <row r="185" spans="1:15">
      <c r="A185" s="27"/>
      <c r="M185" s="27"/>
      <c r="N185" s="27"/>
      <c r="O185" s="27"/>
    </row>
    <row r="186" spans="1:15">
      <c r="A186" s="27"/>
      <c r="M186" s="27"/>
      <c r="N186" s="27"/>
      <c r="O186" s="27"/>
    </row>
    <row r="187" spans="1:15">
      <c r="A187" s="27"/>
      <c r="M187" s="27"/>
      <c r="N187" s="27"/>
      <c r="O187" s="27"/>
    </row>
    <row r="188" spans="1:15">
      <c r="A188" s="27"/>
      <c r="M188" s="27"/>
      <c r="N188" s="27"/>
      <c r="O188" s="27"/>
    </row>
    <row r="189" spans="1:15">
      <c r="A189" s="27"/>
      <c r="M189" s="27"/>
      <c r="N189" s="27"/>
      <c r="O189" s="27"/>
    </row>
    <row r="190" spans="1:15">
      <c r="A190" s="27"/>
      <c r="M190" s="27"/>
      <c r="N190" s="27"/>
      <c r="O190" s="27"/>
    </row>
    <row r="191" spans="1:15">
      <c r="A191" s="27"/>
      <c r="M191" s="27"/>
      <c r="N191" s="27"/>
      <c r="O191" s="27"/>
    </row>
    <row r="192" spans="1:15">
      <c r="A192" s="27"/>
      <c r="M192" s="27"/>
      <c r="N192" s="27"/>
      <c r="O192" s="27"/>
    </row>
    <row r="193" spans="1:15">
      <c r="A193" s="27"/>
      <c r="M193" s="27"/>
      <c r="N193" s="27"/>
      <c r="O193" s="27"/>
    </row>
    <row r="194" spans="1:15">
      <c r="A194" s="27"/>
      <c r="M194" s="27"/>
      <c r="N194" s="27"/>
      <c r="O194" s="27"/>
    </row>
    <row r="195" spans="1:15">
      <c r="A195" s="27"/>
      <c r="M195" s="27"/>
      <c r="N195" s="27"/>
      <c r="O195" s="27"/>
    </row>
    <row r="196" spans="1:15">
      <c r="A196" s="27"/>
      <c r="M196" s="27"/>
      <c r="N196" s="27"/>
      <c r="O196" s="27"/>
    </row>
    <row r="197" spans="1:15">
      <c r="A197" s="27"/>
      <c r="M197" s="27"/>
      <c r="N197" s="27"/>
      <c r="O197" s="27"/>
    </row>
    <row r="198" spans="1:15">
      <c r="A198" s="27"/>
      <c r="M198" s="27"/>
      <c r="N198" s="27"/>
      <c r="O198" s="27"/>
    </row>
    <row r="199" spans="1:15">
      <c r="A199" s="27"/>
      <c r="M199" s="27"/>
      <c r="N199" s="27"/>
      <c r="O199" s="27"/>
    </row>
    <row r="200" spans="1:15">
      <c r="A200" s="27"/>
      <c r="M200" s="27"/>
      <c r="N200" s="27"/>
      <c r="O200" s="27"/>
    </row>
    <row r="201" spans="1:15">
      <c r="A201" s="27"/>
      <c r="M201" s="27"/>
      <c r="N201" s="27"/>
      <c r="O201" s="27"/>
    </row>
    <row r="202" spans="1:15">
      <c r="A202" s="27"/>
      <c r="M202" s="27"/>
      <c r="N202" s="27"/>
      <c r="O202" s="27"/>
    </row>
    <row r="203" spans="1:15">
      <c r="A203" s="27"/>
      <c r="M203" s="27"/>
      <c r="N203" s="27"/>
      <c r="O203" s="27"/>
    </row>
    <row r="204" spans="1:15">
      <c r="A204" s="27"/>
      <c r="M204" s="27"/>
      <c r="N204" s="27"/>
      <c r="O204" s="27"/>
    </row>
    <row r="205" spans="1:15">
      <c r="A205" s="27"/>
      <c r="M205" s="27"/>
      <c r="N205" s="27"/>
      <c r="O205" s="27"/>
    </row>
    <row r="206" spans="1:15">
      <c r="A206" s="27"/>
      <c r="M206" s="27"/>
      <c r="N206" s="27"/>
      <c r="O206" s="27"/>
    </row>
    <row r="207" spans="1:15">
      <c r="A207" s="27"/>
      <c r="M207" s="27"/>
      <c r="N207" s="27"/>
      <c r="O207" s="27"/>
    </row>
    <row r="208" spans="1:15">
      <c r="A208" s="27"/>
      <c r="M208" s="27"/>
      <c r="N208" s="27"/>
      <c r="O208" s="27"/>
    </row>
    <row r="209" spans="1:15">
      <c r="A209" s="27"/>
      <c r="M209" s="27"/>
      <c r="N209" s="27"/>
      <c r="O209" s="27"/>
    </row>
    <row r="210" spans="1:15">
      <c r="A210" s="27"/>
      <c r="M210" s="27"/>
      <c r="N210" s="27"/>
      <c r="O210" s="27"/>
    </row>
    <row r="211" spans="1:15">
      <c r="A211" s="27"/>
      <c r="M211" s="27"/>
      <c r="N211" s="27"/>
      <c r="O211" s="27"/>
    </row>
    <row r="212" spans="1:15">
      <c r="A212" s="27"/>
      <c r="M212" s="27"/>
      <c r="N212" s="27"/>
      <c r="O212" s="27"/>
    </row>
    <row r="213" spans="1:15">
      <c r="A213" s="27"/>
      <c r="M213" s="27"/>
      <c r="N213" s="27"/>
      <c r="O213" s="27"/>
    </row>
    <row r="214" spans="1:15">
      <c r="A214" s="27"/>
      <c r="M214" s="27"/>
      <c r="N214" s="27"/>
      <c r="O214" s="27"/>
    </row>
    <row r="215" spans="1:15">
      <c r="A215" s="27"/>
      <c r="M215" s="27"/>
      <c r="N215" s="27"/>
      <c r="O215" s="27"/>
    </row>
    <row r="216" spans="1:15">
      <c r="A216" s="27"/>
      <c r="M216" s="27"/>
      <c r="N216" s="27"/>
      <c r="O216" s="27"/>
    </row>
    <row r="217" spans="1:15">
      <c r="A217" s="27"/>
      <c r="M217" s="27"/>
      <c r="N217" s="27"/>
      <c r="O217" s="27"/>
    </row>
    <row r="218" spans="1:15">
      <c r="A218" s="27"/>
      <c r="M218" s="27"/>
      <c r="N218" s="27"/>
      <c r="O218" s="27"/>
    </row>
    <row r="219" spans="1:15">
      <c r="A219" s="27"/>
      <c r="M219" s="27"/>
      <c r="N219" s="27"/>
      <c r="O219" s="27"/>
    </row>
    <row r="220" spans="1:15">
      <c r="A220" s="27"/>
      <c r="M220" s="27"/>
      <c r="N220" s="27"/>
      <c r="O220" s="27"/>
    </row>
  </sheetData>
  <protectedRanges>
    <protectedRange sqref="D65:K65 D77:K78 D80:K81" name="Rozstęp6_1"/>
    <protectedRange sqref="F2" name="Rozstęp1_1_1"/>
    <protectedRange sqref="J46:K47" name="Rozstęp21_1_1"/>
    <protectedRange sqref="D43:E43" name="Rozstęp17_1_1"/>
    <protectedRange sqref="G42:H42 J42:K42" name="Rozstęp15_1_1"/>
    <protectedRange sqref="D31:G31 D62:G62 D74:G74" name="Rozstęp4_1"/>
    <protectedRange sqref="F39 D41:E41" name="Rozstęp14_1_1"/>
    <protectedRange sqref="G44:H44 J44:K44" name="Rozstęp18_1_1"/>
    <protectedRange sqref="G46:H47 D45:E45 D47:E47" name="Rozstęp20_1_1"/>
    <protectedRange sqref="D84:K84" name="Rozstęp34_2_1"/>
    <protectedRange sqref="D82:F82" name="Rozstęp32_2_1"/>
    <protectedRange sqref="D79:K79" name="Rozstęp6_2_1"/>
    <protectedRange sqref="G83:K83" name="Rozstęp33_2_1"/>
    <protectedRange sqref="D86:K87" name="Rozstęp37_2_1"/>
    <protectedRange sqref="C109" name="Rozstęp39_1_1"/>
    <protectedRange sqref="G85 I85:J85" name="Rozstęp35_1_1_2"/>
  </protectedRanges>
  <mergeCells count="51">
    <mergeCell ref="C117:H117"/>
    <mergeCell ref="C94:L94"/>
    <mergeCell ref="C95:L95"/>
    <mergeCell ref="C96:L96"/>
    <mergeCell ref="B99:K99"/>
    <mergeCell ref="E111:G111"/>
    <mergeCell ref="D112:H112"/>
    <mergeCell ref="B101:D101"/>
    <mergeCell ref="F101:G101"/>
    <mergeCell ref="C93:L93"/>
    <mergeCell ref="B62:B63"/>
    <mergeCell ref="C62:C63"/>
    <mergeCell ref="D62:K62"/>
    <mergeCell ref="L62:L63"/>
    <mergeCell ref="C70:H70"/>
    <mergeCell ref="B72:L72"/>
    <mergeCell ref="B74:B75"/>
    <mergeCell ref="C74:C75"/>
    <mergeCell ref="D74:K74"/>
    <mergeCell ref="L74:L75"/>
    <mergeCell ref="C92:L92"/>
    <mergeCell ref="C59:L59"/>
    <mergeCell ref="C23:E23"/>
    <mergeCell ref="B29:L29"/>
    <mergeCell ref="B31:B32"/>
    <mergeCell ref="C31:C32"/>
    <mergeCell ref="D31:K31"/>
    <mergeCell ref="L31:L32"/>
    <mergeCell ref="C52:H52"/>
    <mergeCell ref="C54:L54"/>
    <mergeCell ref="C56:L56"/>
    <mergeCell ref="C57:L57"/>
    <mergeCell ref="C58:L58"/>
    <mergeCell ref="C22:E22"/>
    <mergeCell ref="B9:L9"/>
    <mergeCell ref="B11:C11"/>
    <mergeCell ref="B12:C12"/>
    <mergeCell ref="B14:C14"/>
    <mergeCell ref="C15:E15"/>
    <mergeCell ref="C16:E16"/>
    <mergeCell ref="C17:E17"/>
    <mergeCell ref="C18:E18"/>
    <mergeCell ref="C19:E19"/>
    <mergeCell ref="C20:E20"/>
    <mergeCell ref="C21:E21"/>
    <mergeCell ref="A6:B6"/>
    <mergeCell ref="F2:L2"/>
    <mergeCell ref="A3:C3"/>
    <mergeCell ref="A4:C4"/>
    <mergeCell ref="F4:J4"/>
    <mergeCell ref="A5:B5"/>
  </mergeCells>
  <dataValidations count="1">
    <dataValidation type="date" operator="greaterThan" allowBlank="1" showInputMessage="1" showErrorMessage="1" sqref="C109">
      <formula1>44927</formula1>
    </dataValidation>
  </dataValidations>
  <pageMargins left="0.7" right="0.7" top="0.75" bottom="0.75" header="0.3" footer="0.3"/>
  <pageSetup paperSize="9" scale="47"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pageSetUpPr fitToPage="1"/>
  </sheetPr>
  <dimension ref="A1:U220"/>
  <sheetViews>
    <sheetView zoomScale="90" zoomScaleNormal="90" workbookViewId="0">
      <selection activeCell="B22" sqref="B22"/>
    </sheetView>
  </sheetViews>
  <sheetFormatPr defaultRowHeight="12.75"/>
  <cols>
    <col min="1" max="1" width="4" style="25" customWidth="1"/>
    <col min="2" max="2" width="6" style="27" customWidth="1"/>
    <col min="3" max="3" width="63.5" style="27" customWidth="1"/>
    <col min="4" max="4" width="16.5" style="27" customWidth="1"/>
    <col min="5" max="12" width="16.375" style="27" customWidth="1"/>
    <col min="13" max="15" width="9.125" style="25" customWidth="1"/>
    <col min="16" max="16384" width="9" style="27"/>
  </cols>
  <sheetData>
    <row r="1" spans="1:21">
      <c r="B1" s="25"/>
      <c r="C1" s="25"/>
      <c r="D1" s="25"/>
      <c r="E1" s="25"/>
      <c r="F1" s="25"/>
      <c r="G1" s="25"/>
      <c r="H1" s="25"/>
      <c r="I1" s="25"/>
      <c r="J1" s="25"/>
      <c r="K1" s="25"/>
      <c r="L1" s="26" t="s">
        <v>0</v>
      </c>
      <c r="N1" s="27"/>
      <c r="O1" s="27"/>
    </row>
    <row r="2" spans="1:21">
      <c r="A2" s="27"/>
      <c r="B2" s="28"/>
      <c r="C2" s="28"/>
      <c r="D2" s="28"/>
      <c r="E2" s="29"/>
      <c r="F2" s="87"/>
      <c r="G2" s="87"/>
      <c r="H2" s="87"/>
      <c r="I2" s="87"/>
      <c r="J2" s="87"/>
      <c r="K2" s="87"/>
      <c r="L2" s="87"/>
      <c r="M2" s="27"/>
      <c r="N2" s="27"/>
      <c r="O2" s="27"/>
    </row>
    <row r="3" spans="1:21" ht="13.5" thickBot="1">
      <c r="A3" s="88" t="s">
        <v>1</v>
      </c>
      <c r="B3" s="88"/>
      <c r="C3" s="88"/>
      <c r="F3" s="30"/>
      <c r="M3" s="27"/>
      <c r="N3" s="27"/>
      <c r="O3" s="27"/>
    </row>
    <row r="4" spans="1:21" ht="59.25" customHeight="1" thickBot="1">
      <c r="A4" s="89"/>
      <c r="B4" s="90"/>
      <c r="C4" s="91"/>
      <c r="D4" s="28"/>
      <c r="E4" s="29"/>
      <c r="F4" s="87"/>
      <c r="G4" s="87"/>
      <c r="H4" s="87"/>
      <c r="I4" s="87"/>
      <c r="J4" s="87"/>
      <c r="M4" s="27"/>
      <c r="N4" s="27"/>
      <c r="O4" s="27"/>
    </row>
    <row r="5" spans="1:21" ht="13.5" thickBot="1">
      <c r="A5" s="88" t="s">
        <v>2</v>
      </c>
      <c r="B5" s="88"/>
      <c r="F5" s="30"/>
      <c r="M5" s="27"/>
      <c r="N5" s="27"/>
      <c r="O5" s="27"/>
    </row>
    <row r="6" spans="1:21" ht="48" customHeight="1" thickBot="1">
      <c r="A6" s="92"/>
      <c r="B6" s="93"/>
      <c r="C6" s="31"/>
      <c r="D6" s="31"/>
      <c r="E6" s="25"/>
      <c r="F6" s="25"/>
      <c r="G6" s="25"/>
      <c r="H6" s="25"/>
      <c r="I6" s="25"/>
      <c r="J6" s="25"/>
      <c r="K6" s="25"/>
      <c r="L6" s="25"/>
      <c r="N6" s="27"/>
      <c r="O6" s="27"/>
    </row>
    <row r="7" spans="1:21">
      <c r="B7" s="26"/>
      <c r="C7" s="25"/>
      <c r="D7" s="25"/>
      <c r="E7" s="25"/>
      <c r="F7" s="25"/>
      <c r="G7" s="25"/>
      <c r="H7" s="25"/>
      <c r="I7" s="25"/>
      <c r="J7" s="25"/>
      <c r="K7" s="25"/>
      <c r="L7" s="25"/>
    </row>
    <row r="8" spans="1:21">
      <c r="B8" s="25"/>
      <c r="C8" s="25"/>
      <c r="D8" s="25"/>
      <c r="E8" s="25"/>
      <c r="F8" s="25"/>
      <c r="G8" s="25"/>
      <c r="H8" s="25"/>
      <c r="I8" s="25"/>
      <c r="J8" s="25"/>
      <c r="K8" s="25"/>
      <c r="L8" s="25"/>
    </row>
    <row r="9" spans="1:21" ht="39" customHeight="1">
      <c r="B9" s="83" t="s">
        <v>63</v>
      </c>
      <c r="C9" s="84"/>
      <c r="D9" s="84"/>
      <c r="E9" s="84"/>
      <c r="F9" s="84"/>
      <c r="G9" s="84"/>
      <c r="H9" s="84"/>
      <c r="I9" s="84"/>
      <c r="J9" s="84"/>
      <c r="K9" s="84"/>
      <c r="L9" s="85"/>
      <c r="M9" s="26"/>
      <c r="N9" s="26"/>
      <c r="O9" s="26"/>
      <c r="P9" s="30"/>
      <c r="Q9" s="30"/>
      <c r="R9" s="30"/>
      <c r="S9" s="30"/>
      <c r="T9" s="30"/>
      <c r="U9" s="30"/>
    </row>
    <row r="10" spans="1:21">
      <c r="B10" s="25"/>
      <c r="C10" s="25"/>
      <c r="D10" s="25"/>
      <c r="E10" s="25"/>
      <c r="F10" s="25"/>
      <c r="G10" s="25"/>
      <c r="H10" s="25"/>
      <c r="I10" s="25"/>
      <c r="J10" s="25"/>
      <c r="K10" s="25"/>
      <c r="L10" s="25"/>
    </row>
    <row r="11" spans="1:21">
      <c r="A11" s="5"/>
      <c r="B11" s="94" t="s">
        <v>3</v>
      </c>
      <c r="C11" s="95"/>
      <c r="D11" s="25"/>
      <c r="E11" s="25"/>
      <c r="F11" s="25"/>
      <c r="G11" s="25"/>
      <c r="H11" s="25"/>
      <c r="I11" s="25"/>
      <c r="J11" s="25"/>
      <c r="K11" s="25"/>
      <c r="L11" s="25"/>
      <c r="N11" s="27"/>
      <c r="O11" s="27"/>
    </row>
    <row r="12" spans="1:21">
      <c r="A12" s="32"/>
      <c r="B12" s="94" t="s">
        <v>4</v>
      </c>
      <c r="C12" s="95"/>
      <c r="E12" s="25"/>
      <c r="F12" s="25"/>
      <c r="G12" s="25"/>
      <c r="H12" s="25"/>
      <c r="I12" s="25"/>
      <c r="J12" s="25"/>
      <c r="K12" s="25"/>
      <c r="L12" s="25"/>
      <c r="N12" s="27"/>
      <c r="O12" s="27"/>
    </row>
    <row r="13" spans="1:21">
      <c r="A13" s="33"/>
      <c r="B13" s="34"/>
      <c r="C13" s="35"/>
      <c r="E13" s="25"/>
      <c r="F13" s="25"/>
      <c r="G13" s="25"/>
      <c r="H13" s="25"/>
      <c r="I13" s="25"/>
      <c r="J13" s="25"/>
      <c r="K13" s="25"/>
      <c r="L13" s="25"/>
      <c r="N13" s="27"/>
      <c r="O13" s="27"/>
    </row>
    <row r="14" spans="1:21" ht="30" customHeight="1">
      <c r="A14" s="27"/>
      <c r="B14" s="95" t="s">
        <v>56</v>
      </c>
      <c r="C14" s="95"/>
      <c r="D14" s="36"/>
      <c r="E14" s="36"/>
      <c r="F14" s="36"/>
      <c r="G14" s="36"/>
      <c r="H14" s="36"/>
      <c r="I14" s="36"/>
      <c r="J14" s="36"/>
      <c r="K14" s="36"/>
      <c r="L14" s="36"/>
      <c r="M14" s="36"/>
      <c r="N14" s="36"/>
      <c r="O14" s="36"/>
      <c r="P14" s="36"/>
      <c r="Q14" s="36"/>
    </row>
    <row r="15" spans="1:21" ht="20.100000000000001" customHeight="1">
      <c r="A15" s="27"/>
      <c r="B15" s="37"/>
      <c r="C15" s="81" t="s">
        <v>47</v>
      </c>
      <c r="D15" s="82"/>
      <c r="E15" s="82"/>
      <c r="F15" s="38"/>
      <c r="G15" s="38"/>
      <c r="H15" s="38"/>
      <c r="I15" s="38"/>
      <c r="J15" s="38"/>
      <c r="K15" s="38"/>
      <c r="L15" s="38"/>
      <c r="M15" s="38"/>
      <c r="N15" s="38"/>
      <c r="O15" s="38"/>
      <c r="P15" s="38"/>
      <c r="Q15" s="38"/>
      <c r="R15" s="38"/>
      <c r="S15" s="38"/>
    </row>
    <row r="16" spans="1:21" ht="20.100000000000001" customHeight="1">
      <c r="A16" s="27"/>
      <c r="B16" s="37"/>
      <c r="C16" s="81" t="s">
        <v>48</v>
      </c>
      <c r="D16" s="82"/>
      <c r="E16" s="82"/>
      <c r="F16" s="38"/>
      <c r="G16" s="38"/>
      <c r="H16" s="38"/>
      <c r="I16" s="38"/>
      <c r="J16" s="38"/>
      <c r="K16" s="38"/>
      <c r="L16" s="38"/>
      <c r="M16" s="38"/>
      <c r="N16" s="38"/>
      <c r="O16" s="38"/>
      <c r="P16" s="38"/>
      <c r="Q16" s="38"/>
      <c r="R16" s="38"/>
      <c r="S16" s="38"/>
    </row>
    <row r="17" spans="1:21" ht="20.100000000000001" customHeight="1">
      <c r="A17" s="27"/>
      <c r="B17" s="37"/>
      <c r="C17" s="81" t="s">
        <v>49</v>
      </c>
      <c r="D17" s="82"/>
      <c r="E17" s="82"/>
      <c r="F17" s="38"/>
      <c r="G17" s="38"/>
      <c r="H17" s="38"/>
      <c r="I17" s="38"/>
      <c r="J17" s="38"/>
      <c r="K17" s="38"/>
      <c r="L17" s="38"/>
      <c r="M17" s="38"/>
      <c r="N17" s="38"/>
      <c r="O17" s="38"/>
      <c r="P17" s="38"/>
      <c r="Q17" s="38"/>
      <c r="R17" s="38"/>
      <c r="S17" s="38"/>
    </row>
    <row r="18" spans="1:21" ht="20.100000000000001" customHeight="1">
      <c r="A18" s="27"/>
      <c r="B18" s="37"/>
      <c r="C18" s="81" t="s">
        <v>50</v>
      </c>
      <c r="D18" s="82"/>
      <c r="E18" s="82"/>
      <c r="F18" s="38"/>
      <c r="G18" s="38"/>
      <c r="H18" s="38"/>
      <c r="I18" s="38"/>
      <c r="J18" s="38"/>
      <c r="K18" s="38"/>
      <c r="L18" s="38"/>
      <c r="M18" s="38"/>
      <c r="N18" s="38"/>
      <c r="O18" s="38"/>
      <c r="P18" s="38"/>
      <c r="Q18" s="38"/>
      <c r="R18" s="38"/>
      <c r="S18" s="38"/>
    </row>
    <row r="19" spans="1:21" ht="20.100000000000001" customHeight="1">
      <c r="A19" s="27"/>
      <c r="B19" s="37"/>
      <c r="C19" s="81" t="s">
        <v>51</v>
      </c>
      <c r="D19" s="82"/>
      <c r="E19" s="82"/>
      <c r="F19" s="38"/>
      <c r="G19" s="38"/>
      <c r="H19" s="38"/>
      <c r="I19" s="38"/>
      <c r="J19" s="38"/>
      <c r="K19" s="38"/>
      <c r="L19" s="38"/>
      <c r="M19" s="38"/>
      <c r="N19" s="38"/>
      <c r="O19" s="38"/>
      <c r="P19" s="38"/>
      <c r="Q19" s="38"/>
      <c r="R19" s="38"/>
      <c r="S19" s="38"/>
    </row>
    <row r="20" spans="1:21" ht="28.5" customHeight="1">
      <c r="A20" s="27"/>
      <c r="B20" s="37"/>
      <c r="C20" s="81" t="s">
        <v>55</v>
      </c>
      <c r="D20" s="82"/>
      <c r="E20" s="82"/>
      <c r="F20" s="38"/>
      <c r="G20" s="38"/>
      <c r="H20" s="38"/>
      <c r="I20" s="38"/>
      <c r="J20" s="38"/>
      <c r="K20" s="38"/>
      <c r="L20" s="38"/>
      <c r="M20" s="38"/>
      <c r="N20" s="38"/>
      <c r="O20" s="38"/>
      <c r="P20" s="38"/>
      <c r="Q20" s="38"/>
      <c r="R20" s="38"/>
      <c r="S20" s="38"/>
      <c r="T20" s="38"/>
      <c r="U20" s="38"/>
    </row>
    <row r="21" spans="1:21" ht="20.100000000000001" customHeight="1">
      <c r="A21" s="27"/>
      <c r="B21" s="37"/>
      <c r="C21" s="81" t="s">
        <v>52</v>
      </c>
      <c r="D21" s="82"/>
      <c r="E21" s="82"/>
      <c r="F21" s="38"/>
      <c r="G21" s="38"/>
      <c r="H21" s="38"/>
      <c r="I21" s="38"/>
      <c r="J21" s="38"/>
      <c r="K21" s="38"/>
      <c r="L21" s="38"/>
      <c r="M21" s="38"/>
      <c r="N21" s="38"/>
      <c r="O21" s="38"/>
      <c r="P21" s="38"/>
      <c r="Q21" s="38"/>
      <c r="R21" s="38"/>
      <c r="S21" s="38"/>
    </row>
    <row r="22" spans="1:21" ht="20.100000000000001" customHeight="1">
      <c r="A22" s="27"/>
      <c r="B22" s="37" t="s">
        <v>59</v>
      </c>
      <c r="C22" s="81" t="s">
        <v>53</v>
      </c>
      <c r="D22" s="82"/>
      <c r="E22" s="82"/>
      <c r="F22" s="38"/>
      <c r="G22" s="38"/>
      <c r="H22" s="38"/>
      <c r="I22" s="38"/>
      <c r="J22" s="38"/>
      <c r="K22" s="38"/>
      <c r="L22" s="38"/>
      <c r="M22" s="38"/>
      <c r="N22" s="38"/>
      <c r="O22" s="38"/>
      <c r="P22" s="38"/>
      <c r="Q22" s="38"/>
      <c r="R22" s="38"/>
      <c r="S22" s="38"/>
    </row>
    <row r="23" spans="1:21" ht="20.100000000000001" customHeight="1">
      <c r="A23" s="27"/>
      <c r="B23" s="37"/>
      <c r="C23" s="81" t="s">
        <v>54</v>
      </c>
      <c r="D23" s="82"/>
      <c r="E23" s="82"/>
      <c r="F23" s="38"/>
      <c r="G23" s="38"/>
      <c r="H23" s="38"/>
      <c r="I23" s="38"/>
      <c r="J23" s="38"/>
      <c r="K23" s="38"/>
      <c r="L23" s="38"/>
      <c r="M23" s="38"/>
      <c r="N23" s="38"/>
      <c r="O23" s="38"/>
      <c r="P23" s="38"/>
      <c r="Q23" s="38"/>
      <c r="R23" s="38"/>
      <c r="S23" s="38"/>
    </row>
    <row r="24" spans="1:21">
      <c r="A24" s="33"/>
      <c r="B24" s="34"/>
      <c r="C24" s="35"/>
      <c r="E24" s="25"/>
      <c r="F24" s="25"/>
      <c r="G24" s="25"/>
      <c r="H24" s="25"/>
      <c r="I24" s="25"/>
      <c r="J24" s="25"/>
      <c r="K24" s="25"/>
      <c r="L24" s="25"/>
      <c r="N24" s="27"/>
      <c r="O24" s="27"/>
    </row>
    <row r="25" spans="1:21" ht="6.75" customHeight="1">
      <c r="B25" s="39"/>
      <c r="C25" s="39"/>
      <c r="D25" s="25"/>
      <c r="E25" s="25"/>
      <c r="F25" s="25"/>
      <c r="G25" s="25"/>
      <c r="H25" s="25"/>
      <c r="I25" s="25"/>
      <c r="J25" s="25"/>
      <c r="K25" s="25"/>
      <c r="L25" s="25"/>
    </row>
    <row r="26" spans="1:21" s="6" customFormat="1" ht="12.6" customHeight="1">
      <c r="A26" s="7"/>
      <c r="B26" s="1" t="s">
        <v>60</v>
      </c>
      <c r="C26" s="58" t="s">
        <v>5</v>
      </c>
      <c r="D26" s="7"/>
      <c r="E26" s="7"/>
      <c r="F26" s="7"/>
      <c r="G26" s="7"/>
      <c r="H26" s="7"/>
      <c r="I26" s="7"/>
      <c r="J26" s="7"/>
      <c r="K26" s="7"/>
      <c r="L26" s="7"/>
      <c r="M26" s="7"/>
      <c r="N26" s="7"/>
      <c r="O26" s="7"/>
    </row>
    <row r="27" spans="1:21">
      <c r="B27" s="40"/>
      <c r="C27" s="41"/>
      <c r="D27" s="25"/>
      <c r="E27" s="25"/>
      <c r="F27" s="25"/>
      <c r="G27" s="25"/>
      <c r="H27" s="25"/>
      <c r="I27" s="25"/>
      <c r="J27" s="25"/>
      <c r="K27" s="25"/>
      <c r="L27" s="25"/>
    </row>
    <row r="28" spans="1:21">
      <c r="B28" s="40"/>
      <c r="C28" s="41"/>
      <c r="D28" s="25"/>
      <c r="E28" s="25"/>
      <c r="F28" s="25"/>
      <c r="G28" s="25"/>
      <c r="H28" s="25"/>
      <c r="I28" s="25"/>
      <c r="J28" s="25"/>
      <c r="K28" s="25"/>
      <c r="L28" s="25"/>
    </row>
    <row r="29" spans="1:21" ht="37.5" customHeight="1">
      <c r="B29" s="71" t="s">
        <v>6</v>
      </c>
      <c r="C29" s="71"/>
      <c r="D29" s="71"/>
      <c r="E29" s="71"/>
      <c r="F29" s="71"/>
      <c r="G29" s="71"/>
      <c r="H29" s="71"/>
      <c r="I29" s="71"/>
      <c r="J29" s="71"/>
      <c r="K29" s="71"/>
      <c r="L29" s="71"/>
    </row>
    <row r="30" spans="1:21">
      <c r="B30" s="25"/>
      <c r="C30" s="25"/>
      <c r="D30" s="25"/>
      <c r="E30" s="25"/>
      <c r="F30" s="25"/>
      <c r="G30" s="25"/>
      <c r="H30" s="25"/>
      <c r="I30" s="25"/>
      <c r="J30" s="25"/>
      <c r="K30" s="25"/>
      <c r="L30" s="25"/>
    </row>
    <row r="31" spans="1:21" s="54" customFormat="1" ht="24" customHeight="1">
      <c r="A31" s="53"/>
      <c r="B31" s="72" t="s">
        <v>7</v>
      </c>
      <c r="C31" s="79" t="s">
        <v>64</v>
      </c>
      <c r="D31" s="74" t="s">
        <v>96</v>
      </c>
      <c r="E31" s="75"/>
      <c r="F31" s="75"/>
      <c r="G31" s="75"/>
      <c r="H31" s="75"/>
      <c r="I31" s="75"/>
      <c r="J31" s="75"/>
      <c r="K31" s="75"/>
      <c r="L31" s="72" t="s">
        <v>9</v>
      </c>
      <c r="M31" s="53"/>
      <c r="N31" s="53"/>
      <c r="O31" s="53"/>
    </row>
    <row r="32" spans="1:21" s="54" customFormat="1" ht="18.75" customHeight="1">
      <c r="A32" s="53"/>
      <c r="B32" s="72"/>
      <c r="C32" s="80"/>
      <c r="D32" s="8" t="s">
        <v>10</v>
      </c>
      <c r="E32" s="8" t="s">
        <v>11</v>
      </c>
      <c r="F32" s="8" t="s">
        <v>12</v>
      </c>
      <c r="G32" s="8" t="s">
        <v>13</v>
      </c>
      <c r="H32" s="8" t="s">
        <v>14</v>
      </c>
      <c r="I32" s="8" t="s">
        <v>15</v>
      </c>
      <c r="J32" s="8" t="s">
        <v>16</v>
      </c>
      <c r="K32" s="8" t="s">
        <v>17</v>
      </c>
      <c r="L32" s="72"/>
      <c r="M32" s="53"/>
      <c r="N32" s="53"/>
      <c r="O32" s="53"/>
    </row>
    <row r="33" spans="1:15" s="54" customFormat="1" ht="15">
      <c r="A33" s="53"/>
      <c r="B33" s="8">
        <v>1</v>
      </c>
      <c r="C33" s="8">
        <v>2</v>
      </c>
      <c r="D33" s="8">
        <v>3</v>
      </c>
      <c r="E33" s="8">
        <v>4</v>
      </c>
      <c r="F33" s="9">
        <v>5</v>
      </c>
      <c r="G33" s="8">
        <v>6</v>
      </c>
      <c r="H33" s="9">
        <v>7</v>
      </c>
      <c r="I33" s="8">
        <v>8</v>
      </c>
      <c r="J33" s="8">
        <v>9</v>
      </c>
      <c r="K33" s="8">
        <v>10</v>
      </c>
      <c r="L33" s="8">
        <v>11</v>
      </c>
      <c r="M33" s="53"/>
      <c r="N33" s="53"/>
      <c r="O33" s="53"/>
    </row>
    <row r="34" spans="1:15" s="54" customFormat="1" ht="33.75" customHeight="1">
      <c r="A34" s="53"/>
      <c r="B34" s="8">
        <v>1</v>
      </c>
      <c r="C34" s="10" t="s">
        <v>65</v>
      </c>
      <c r="D34" s="11"/>
      <c r="E34" s="11"/>
      <c r="F34" s="12"/>
      <c r="G34" s="13"/>
      <c r="H34" s="13"/>
      <c r="I34" s="12"/>
      <c r="J34" s="14"/>
      <c r="K34" s="14"/>
      <c r="L34" s="15"/>
      <c r="M34" s="53"/>
      <c r="N34" s="53"/>
      <c r="O34" s="53"/>
    </row>
    <row r="35" spans="1:15" s="54" customFormat="1" ht="225">
      <c r="A35" s="53"/>
      <c r="B35" s="8">
        <v>2</v>
      </c>
      <c r="C35" s="16" t="s">
        <v>66</v>
      </c>
      <c r="D35" s="12"/>
      <c r="E35" s="12"/>
      <c r="F35" s="17"/>
      <c r="G35" s="12"/>
      <c r="H35" s="12"/>
      <c r="I35" s="17"/>
      <c r="J35" s="12"/>
      <c r="K35" s="12"/>
      <c r="L35" s="15"/>
      <c r="M35" s="53"/>
      <c r="N35" s="53"/>
      <c r="O35" s="53"/>
    </row>
    <row r="36" spans="1:15" s="54" customFormat="1" ht="33" customHeight="1">
      <c r="A36" s="53"/>
      <c r="B36" s="8">
        <v>3</v>
      </c>
      <c r="C36" s="10" t="s">
        <v>67</v>
      </c>
      <c r="D36" s="12"/>
      <c r="E36" s="12"/>
      <c r="F36" s="17"/>
      <c r="G36" s="12"/>
      <c r="H36" s="12"/>
      <c r="I36" s="17"/>
      <c r="J36" s="12"/>
      <c r="K36" s="12"/>
      <c r="L36" s="15"/>
      <c r="M36" s="53"/>
      <c r="N36" s="53"/>
      <c r="O36" s="53"/>
    </row>
    <row r="37" spans="1:15" s="54" customFormat="1" ht="120">
      <c r="A37" s="53"/>
      <c r="B37" s="8">
        <v>4</v>
      </c>
      <c r="C37" s="16" t="s">
        <v>68</v>
      </c>
      <c r="D37" s="12"/>
      <c r="E37" s="12"/>
      <c r="F37" s="17"/>
      <c r="G37" s="12"/>
      <c r="H37" s="12"/>
      <c r="I37" s="17"/>
      <c r="J37" s="12"/>
      <c r="K37" s="12"/>
      <c r="L37" s="15"/>
      <c r="M37" s="53"/>
      <c r="N37" s="53"/>
      <c r="O37" s="53"/>
    </row>
    <row r="38" spans="1:15" s="54" customFormat="1" ht="75">
      <c r="A38" s="53"/>
      <c r="B38" s="8">
        <v>5</v>
      </c>
      <c r="C38" s="16" t="s">
        <v>69</v>
      </c>
      <c r="D38" s="12"/>
      <c r="E38" s="12"/>
      <c r="F38" s="17"/>
      <c r="G38" s="12"/>
      <c r="H38" s="12"/>
      <c r="I38" s="17"/>
      <c r="J38" s="12"/>
      <c r="K38" s="12"/>
      <c r="L38" s="15"/>
      <c r="M38" s="53"/>
      <c r="N38" s="53"/>
      <c r="O38" s="53"/>
    </row>
    <row r="39" spans="1:15" s="54" customFormat="1" ht="105">
      <c r="A39" s="53"/>
      <c r="B39" s="8">
        <v>6</v>
      </c>
      <c r="C39" s="16" t="s">
        <v>70</v>
      </c>
      <c r="D39" s="18"/>
      <c r="E39" s="18"/>
      <c r="F39" s="19">
        <f>F34*254.83</f>
        <v>0</v>
      </c>
      <c r="G39" s="18"/>
      <c r="H39" s="18"/>
      <c r="I39" s="18"/>
      <c r="J39" s="18"/>
      <c r="K39" s="18"/>
      <c r="L39" s="20">
        <f t="shared" ref="L39:L47" si="0">SUM(D39:K39)</f>
        <v>0</v>
      </c>
      <c r="M39" s="53"/>
      <c r="N39" s="53"/>
      <c r="O39" s="53"/>
    </row>
    <row r="40" spans="1:15" s="54" customFormat="1" ht="75">
      <c r="A40" s="53"/>
      <c r="B40" s="8">
        <v>7</v>
      </c>
      <c r="C40" s="16" t="s">
        <v>71</v>
      </c>
      <c r="D40" s="18"/>
      <c r="E40" s="18"/>
      <c r="F40" s="18"/>
      <c r="G40" s="18"/>
      <c r="H40" s="18"/>
      <c r="I40" s="19">
        <f>I34*612.61</f>
        <v>0</v>
      </c>
      <c r="J40" s="18"/>
      <c r="K40" s="18"/>
      <c r="L40" s="20">
        <f t="shared" si="0"/>
        <v>0</v>
      </c>
      <c r="M40" s="53"/>
      <c r="N40" s="53"/>
      <c r="O40" s="53"/>
    </row>
    <row r="41" spans="1:15" s="54" customFormat="1" ht="105">
      <c r="A41" s="53"/>
      <c r="B41" s="8">
        <v>8</v>
      </c>
      <c r="C41" s="16" t="s">
        <v>72</v>
      </c>
      <c r="D41" s="19">
        <f>D35*254.83</f>
        <v>0</v>
      </c>
      <c r="E41" s="19">
        <f>E35*254.83</f>
        <v>0</v>
      </c>
      <c r="F41" s="18"/>
      <c r="G41" s="18"/>
      <c r="H41" s="18"/>
      <c r="I41" s="18"/>
      <c r="J41" s="18"/>
      <c r="K41" s="18"/>
      <c r="L41" s="20">
        <f t="shared" si="0"/>
        <v>0</v>
      </c>
      <c r="M41" s="53"/>
      <c r="N41" s="53"/>
      <c r="O41" s="53"/>
    </row>
    <row r="42" spans="1:15" s="54" customFormat="1" ht="105">
      <c r="A42" s="53"/>
      <c r="B42" s="8">
        <v>9</v>
      </c>
      <c r="C42" s="16" t="s">
        <v>73</v>
      </c>
      <c r="D42" s="18"/>
      <c r="E42" s="18"/>
      <c r="F42" s="18"/>
      <c r="G42" s="19">
        <f>G35*476.19</f>
        <v>0</v>
      </c>
      <c r="H42" s="59">
        <f>H35*612.61</f>
        <v>0</v>
      </c>
      <c r="I42" s="18"/>
      <c r="J42" s="19">
        <f>J35*849.42</f>
        <v>0</v>
      </c>
      <c r="K42" s="19">
        <f>K35*849.42</f>
        <v>0</v>
      </c>
      <c r="L42" s="20">
        <f t="shared" si="0"/>
        <v>0</v>
      </c>
      <c r="M42" s="53"/>
      <c r="N42" s="53"/>
      <c r="O42" s="53"/>
    </row>
    <row r="43" spans="1:15" s="54" customFormat="1" ht="105">
      <c r="A43" s="53"/>
      <c r="B43" s="8">
        <v>10</v>
      </c>
      <c r="C43" s="16" t="s">
        <v>74</v>
      </c>
      <c r="D43" s="19">
        <f>D36*254.83</f>
        <v>0</v>
      </c>
      <c r="E43" s="19">
        <f>E36*254.83</f>
        <v>0</v>
      </c>
      <c r="F43" s="18"/>
      <c r="G43" s="18"/>
      <c r="H43" s="18"/>
      <c r="I43" s="18"/>
      <c r="J43" s="18"/>
      <c r="K43" s="18"/>
      <c r="L43" s="20">
        <f t="shared" si="0"/>
        <v>0</v>
      </c>
      <c r="M43" s="53"/>
      <c r="N43" s="53"/>
      <c r="O43" s="53"/>
    </row>
    <row r="44" spans="1:15" s="54" customFormat="1" ht="105">
      <c r="A44" s="53"/>
      <c r="B44" s="8">
        <v>11</v>
      </c>
      <c r="C44" s="16" t="s">
        <v>75</v>
      </c>
      <c r="D44" s="18"/>
      <c r="E44" s="18"/>
      <c r="F44" s="18"/>
      <c r="G44" s="19">
        <f>G36*476.19</f>
        <v>0</v>
      </c>
      <c r="H44" s="59">
        <f>H36*612.61</f>
        <v>0</v>
      </c>
      <c r="I44" s="18"/>
      <c r="J44" s="19">
        <f>J36*849.42</f>
        <v>0</v>
      </c>
      <c r="K44" s="19">
        <f>K36*849.42</f>
        <v>0</v>
      </c>
      <c r="L44" s="20">
        <f t="shared" si="0"/>
        <v>0</v>
      </c>
      <c r="M44" s="53"/>
      <c r="N44" s="53"/>
      <c r="O44" s="53"/>
    </row>
    <row r="45" spans="1:15" s="54" customFormat="1" ht="105">
      <c r="A45" s="53"/>
      <c r="B45" s="8">
        <v>12</v>
      </c>
      <c r="C45" s="16" t="s">
        <v>76</v>
      </c>
      <c r="D45" s="19">
        <f>D37*254.83</f>
        <v>0</v>
      </c>
      <c r="E45" s="19">
        <f>E37*254.83</f>
        <v>0</v>
      </c>
      <c r="F45" s="18"/>
      <c r="G45" s="18"/>
      <c r="H45" s="18"/>
      <c r="I45" s="18"/>
      <c r="J45" s="18"/>
      <c r="K45" s="18"/>
      <c r="L45" s="20">
        <f t="shared" si="0"/>
        <v>0</v>
      </c>
      <c r="M45" s="53"/>
      <c r="N45" s="53"/>
      <c r="O45" s="53"/>
    </row>
    <row r="46" spans="1:15" s="54" customFormat="1" ht="105">
      <c r="A46" s="53"/>
      <c r="B46" s="8">
        <v>13</v>
      </c>
      <c r="C46" s="16" t="s">
        <v>77</v>
      </c>
      <c r="D46" s="18"/>
      <c r="E46" s="18"/>
      <c r="F46" s="18"/>
      <c r="G46" s="19">
        <f>G37*476.19</f>
        <v>0</v>
      </c>
      <c r="H46" s="59">
        <f>H37*612.61</f>
        <v>0</v>
      </c>
      <c r="I46" s="18"/>
      <c r="J46" s="19">
        <f>J37*849.42</f>
        <v>0</v>
      </c>
      <c r="K46" s="19">
        <f>K37*849.42</f>
        <v>0</v>
      </c>
      <c r="L46" s="20">
        <f t="shared" si="0"/>
        <v>0</v>
      </c>
      <c r="M46" s="53"/>
      <c r="N46" s="53"/>
      <c r="O46" s="53"/>
    </row>
    <row r="47" spans="1:15" s="54" customFormat="1" ht="150">
      <c r="A47" s="53"/>
      <c r="B47" s="8">
        <v>14</v>
      </c>
      <c r="C47" s="16" t="s">
        <v>78</v>
      </c>
      <c r="D47" s="19">
        <f>D38*254.83</f>
        <v>0</v>
      </c>
      <c r="E47" s="19">
        <f>E38*254.83</f>
        <v>0</v>
      </c>
      <c r="F47" s="18"/>
      <c r="G47" s="19">
        <f>G38*476.19</f>
        <v>0</v>
      </c>
      <c r="H47" s="59">
        <f>H38*612.61</f>
        <v>0</v>
      </c>
      <c r="I47" s="21"/>
      <c r="J47" s="19">
        <f>J38*849.42</f>
        <v>0</v>
      </c>
      <c r="K47" s="19">
        <f>K38*849.42</f>
        <v>0</v>
      </c>
      <c r="L47" s="20">
        <f t="shared" si="0"/>
        <v>0</v>
      </c>
      <c r="M47" s="53"/>
      <c r="N47" s="53"/>
      <c r="O47" s="53"/>
    </row>
    <row r="48" spans="1:15" s="54" customFormat="1" ht="30">
      <c r="A48" s="53"/>
      <c r="B48" s="8">
        <v>15</v>
      </c>
      <c r="C48" s="16" t="s">
        <v>57</v>
      </c>
      <c r="D48" s="20">
        <f>SUM(D39:D47)</f>
        <v>0</v>
      </c>
      <c r="E48" s="20">
        <f t="shared" ref="E48:K48" si="1">SUM(E39:E47)</f>
        <v>0</v>
      </c>
      <c r="F48" s="20">
        <f t="shared" si="1"/>
        <v>0</v>
      </c>
      <c r="G48" s="20">
        <f t="shared" si="1"/>
        <v>0</v>
      </c>
      <c r="H48" s="20">
        <f t="shared" si="1"/>
        <v>0</v>
      </c>
      <c r="I48" s="20">
        <f t="shared" si="1"/>
        <v>0</v>
      </c>
      <c r="J48" s="20">
        <f t="shared" si="1"/>
        <v>0</v>
      </c>
      <c r="K48" s="20">
        <f t="shared" si="1"/>
        <v>0</v>
      </c>
      <c r="L48" s="20">
        <f>SUM(D48:K48)</f>
        <v>0</v>
      </c>
      <c r="M48" s="53"/>
      <c r="N48" s="53"/>
      <c r="O48" s="53"/>
    </row>
    <row r="49" spans="1:15" s="54" customFormat="1" ht="30">
      <c r="A49" s="53"/>
      <c r="B49" s="8">
        <v>16</v>
      </c>
      <c r="C49" s="16" t="s">
        <v>18</v>
      </c>
      <c r="D49" s="18"/>
      <c r="E49" s="18"/>
      <c r="F49" s="18"/>
      <c r="G49" s="18"/>
      <c r="H49" s="18"/>
      <c r="I49" s="18"/>
      <c r="J49" s="18"/>
      <c r="K49" s="18"/>
      <c r="L49" s="22">
        <f>ROUNDDOWN(L48*1%,2)</f>
        <v>0</v>
      </c>
      <c r="M49" s="53"/>
      <c r="N49" s="53"/>
      <c r="O49" s="53"/>
    </row>
    <row r="50" spans="1:15" s="54" customFormat="1" ht="24.75" customHeight="1">
      <c r="A50" s="53"/>
      <c r="B50" s="8">
        <v>17</v>
      </c>
      <c r="C50" s="16" t="s">
        <v>19</v>
      </c>
      <c r="D50" s="18"/>
      <c r="E50" s="18"/>
      <c r="F50" s="18"/>
      <c r="G50" s="18"/>
      <c r="H50" s="18"/>
      <c r="I50" s="18"/>
      <c r="J50" s="18"/>
      <c r="K50" s="18"/>
      <c r="L50" s="20">
        <f>SUM(L48:L49)</f>
        <v>0</v>
      </c>
      <c r="M50" s="53"/>
      <c r="N50" s="53"/>
      <c r="O50" s="53"/>
    </row>
    <row r="51" spans="1:15">
      <c r="B51" s="25"/>
      <c r="C51" s="25"/>
      <c r="D51" s="25"/>
      <c r="E51" s="25"/>
      <c r="F51" s="25"/>
      <c r="G51" s="25"/>
      <c r="H51" s="25"/>
      <c r="I51" s="25"/>
      <c r="J51" s="25"/>
      <c r="K51" s="25"/>
      <c r="L51" s="25"/>
    </row>
    <row r="52" spans="1:15" ht="26.25" customHeight="1">
      <c r="B52" s="42"/>
      <c r="C52" s="96" t="s">
        <v>20</v>
      </c>
      <c r="D52" s="96"/>
      <c r="E52" s="96"/>
      <c r="F52" s="96"/>
      <c r="G52" s="96"/>
      <c r="H52" s="96"/>
      <c r="I52" s="43">
        <f>L50</f>
        <v>0</v>
      </c>
      <c r="J52" s="25"/>
      <c r="K52" s="25"/>
      <c r="L52" s="25"/>
    </row>
    <row r="53" spans="1:15" ht="15.75" customHeight="1">
      <c r="B53" s="42"/>
      <c r="C53" s="44"/>
      <c r="D53" s="44"/>
      <c r="E53" s="44"/>
      <c r="F53" s="44"/>
      <c r="G53" s="44"/>
      <c r="H53" s="44"/>
      <c r="I53" s="45"/>
      <c r="J53" s="25"/>
      <c r="K53" s="25"/>
      <c r="L53" s="25"/>
    </row>
    <row r="54" spans="1:15" s="6" customFormat="1" ht="38.25" customHeight="1">
      <c r="A54" s="7"/>
      <c r="B54" s="1" t="s">
        <v>21</v>
      </c>
      <c r="C54" s="76" t="s">
        <v>22</v>
      </c>
      <c r="D54" s="77"/>
      <c r="E54" s="77"/>
      <c r="F54" s="77"/>
      <c r="G54" s="77"/>
      <c r="H54" s="77"/>
      <c r="I54" s="77"/>
      <c r="J54" s="77"/>
      <c r="K54" s="77"/>
      <c r="L54" s="78"/>
      <c r="M54" s="7"/>
      <c r="N54" s="7"/>
      <c r="O54" s="7"/>
    </row>
    <row r="55" spans="1:15" s="6" customFormat="1" ht="15" customHeight="1">
      <c r="A55" s="7"/>
      <c r="B55" s="1" t="s">
        <v>23</v>
      </c>
      <c r="C55" s="50" t="s">
        <v>24</v>
      </c>
      <c r="D55" s="51"/>
      <c r="E55" s="51"/>
      <c r="F55" s="51"/>
      <c r="G55" s="51"/>
      <c r="H55" s="51"/>
      <c r="I55" s="51"/>
      <c r="J55" s="51"/>
      <c r="K55" s="51"/>
      <c r="L55" s="52"/>
      <c r="M55" s="7"/>
    </row>
    <row r="56" spans="1:15" s="6" customFormat="1" ht="37.5" customHeight="1">
      <c r="A56" s="7"/>
      <c r="B56" s="1" t="s">
        <v>25</v>
      </c>
      <c r="C56" s="76" t="s">
        <v>87</v>
      </c>
      <c r="D56" s="77"/>
      <c r="E56" s="77"/>
      <c r="F56" s="77"/>
      <c r="G56" s="77"/>
      <c r="H56" s="77"/>
      <c r="I56" s="77"/>
      <c r="J56" s="77"/>
      <c r="K56" s="77"/>
      <c r="L56" s="78"/>
      <c r="M56" s="7"/>
      <c r="N56" s="7"/>
      <c r="O56" s="7"/>
    </row>
    <row r="57" spans="1:15" s="6" customFormat="1" ht="37.5" customHeight="1">
      <c r="A57" s="7"/>
      <c r="B57" s="1" t="s">
        <v>26</v>
      </c>
      <c r="C57" s="76" t="s">
        <v>88</v>
      </c>
      <c r="D57" s="77"/>
      <c r="E57" s="77"/>
      <c r="F57" s="77"/>
      <c r="G57" s="77"/>
      <c r="H57" s="77"/>
      <c r="I57" s="77"/>
      <c r="J57" s="77"/>
      <c r="K57" s="77"/>
      <c r="L57" s="78"/>
      <c r="M57" s="7"/>
      <c r="N57" s="7"/>
      <c r="O57" s="7"/>
    </row>
    <row r="58" spans="1:15" s="6" customFormat="1" ht="39" customHeight="1">
      <c r="A58" s="7"/>
      <c r="B58" s="1" t="s">
        <v>27</v>
      </c>
      <c r="C58" s="76" t="s">
        <v>89</v>
      </c>
      <c r="D58" s="77"/>
      <c r="E58" s="77"/>
      <c r="F58" s="77"/>
      <c r="G58" s="77"/>
      <c r="H58" s="77"/>
      <c r="I58" s="77"/>
      <c r="J58" s="77"/>
      <c r="K58" s="77"/>
      <c r="L58" s="78"/>
      <c r="M58" s="7"/>
      <c r="N58" s="7"/>
      <c r="O58" s="7"/>
    </row>
    <row r="59" spans="1:15" s="6" customFormat="1" ht="27" customHeight="1">
      <c r="A59" s="7"/>
      <c r="B59" s="1" t="s">
        <v>28</v>
      </c>
      <c r="C59" s="76" t="s">
        <v>90</v>
      </c>
      <c r="D59" s="77"/>
      <c r="E59" s="77"/>
      <c r="F59" s="77"/>
      <c r="G59" s="77"/>
      <c r="H59" s="77"/>
      <c r="I59" s="77"/>
      <c r="J59" s="77"/>
      <c r="K59" s="77"/>
      <c r="L59" s="78"/>
      <c r="M59" s="7"/>
      <c r="N59" s="7"/>
      <c r="O59" s="7"/>
    </row>
    <row r="60" spans="1:15" s="57" customFormat="1" ht="38.25" customHeight="1">
      <c r="A60" s="55"/>
      <c r="B60" s="56" t="s">
        <v>61</v>
      </c>
      <c r="D60" s="55"/>
      <c r="E60" s="55"/>
      <c r="F60" s="55"/>
      <c r="G60" s="55"/>
      <c r="H60" s="55"/>
      <c r="I60" s="55"/>
      <c r="J60" s="55"/>
      <c r="K60" s="55"/>
      <c r="L60" s="55"/>
      <c r="M60" s="55"/>
      <c r="N60" s="55"/>
      <c r="O60" s="55"/>
    </row>
    <row r="61" spans="1:15">
      <c r="C61" s="25"/>
      <c r="D61" s="25"/>
      <c r="E61" s="25"/>
      <c r="F61" s="25"/>
      <c r="G61" s="25"/>
      <c r="H61" s="25"/>
      <c r="I61" s="25"/>
      <c r="J61" s="25"/>
      <c r="K61" s="25"/>
      <c r="L61" s="25"/>
    </row>
    <row r="62" spans="1:15" s="4" customFormat="1" ht="24" customHeight="1">
      <c r="A62" s="3"/>
      <c r="B62" s="72" t="s">
        <v>7</v>
      </c>
      <c r="C62" s="73" t="s">
        <v>79</v>
      </c>
      <c r="D62" s="74" t="s">
        <v>96</v>
      </c>
      <c r="E62" s="75"/>
      <c r="F62" s="75"/>
      <c r="G62" s="75"/>
      <c r="H62" s="75"/>
      <c r="I62" s="75"/>
      <c r="J62" s="75"/>
      <c r="K62" s="75"/>
      <c r="L62" s="72" t="s">
        <v>9</v>
      </c>
      <c r="M62" s="3"/>
      <c r="N62" s="3"/>
      <c r="O62" s="3"/>
    </row>
    <row r="63" spans="1:15" s="4" customFormat="1" ht="18" customHeight="1">
      <c r="A63" s="3"/>
      <c r="B63" s="72"/>
      <c r="C63" s="73"/>
      <c r="D63" s="8" t="s">
        <v>10</v>
      </c>
      <c r="E63" s="8" t="s">
        <v>11</v>
      </c>
      <c r="F63" s="8" t="s">
        <v>12</v>
      </c>
      <c r="G63" s="8" t="s">
        <v>13</v>
      </c>
      <c r="H63" s="8" t="s">
        <v>14</v>
      </c>
      <c r="I63" s="8" t="s">
        <v>15</v>
      </c>
      <c r="J63" s="8" t="s">
        <v>16</v>
      </c>
      <c r="K63" s="8" t="s">
        <v>17</v>
      </c>
      <c r="L63" s="72"/>
      <c r="M63" s="3"/>
      <c r="N63" s="3"/>
      <c r="O63" s="3"/>
    </row>
    <row r="64" spans="1:15" s="4" customFormat="1" ht="15">
      <c r="A64" s="3"/>
      <c r="B64" s="8">
        <v>1</v>
      </c>
      <c r="C64" s="8">
        <v>2</v>
      </c>
      <c r="D64" s="8">
        <v>3</v>
      </c>
      <c r="E64" s="8">
        <v>4</v>
      </c>
      <c r="F64" s="8">
        <v>5</v>
      </c>
      <c r="G64" s="8">
        <v>6</v>
      </c>
      <c r="H64" s="8">
        <v>7</v>
      </c>
      <c r="I64" s="8">
        <v>8</v>
      </c>
      <c r="J64" s="8">
        <v>9</v>
      </c>
      <c r="K64" s="8">
        <v>10</v>
      </c>
      <c r="L64" s="8">
        <v>11</v>
      </c>
      <c r="M64" s="3"/>
      <c r="N64" s="3"/>
      <c r="O64" s="3"/>
    </row>
    <row r="65" spans="1:15" s="4" customFormat="1" ht="25.5" customHeight="1">
      <c r="A65" s="3"/>
      <c r="B65" s="8">
        <v>1</v>
      </c>
      <c r="C65" s="16" t="s">
        <v>80</v>
      </c>
      <c r="D65" s="23"/>
      <c r="E65" s="23"/>
      <c r="F65" s="23"/>
      <c r="G65" s="23"/>
      <c r="H65" s="23"/>
      <c r="I65" s="23"/>
      <c r="J65" s="23"/>
      <c r="K65" s="23"/>
      <c r="L65" s="15"/>
      <c r="M65" s="3"/>
      <c r="N65" s="3"/>
      <c r="O65" s="3"/>
    </row>
    <row r="66" spans="1:15" s="4" customFormat="1" ht="75">
      <c r="A66" s="3"/>
      <c r="B66" s="8">
        <v>2</v>
      </c>
      <c r="C66" s="16" t="s">
        <v>29</v>
      </c>
      <c r="D66" s="19">
        <f>D65*152.46</f>
        <v>0</v>
      </c>
      <c r="E66" s="19">
        <f t="shared" ref="E66:F66" si="2">E65*152.46</f>
        <v>0</v>
      </c>
      <c r="F66" s="19">
        <f t="shared" si="2"/>
        <v>0</v>
      </c>
      <c r="G66" s="19">
        <f>G65*76.24</f>
        <v>0</v>
      </c>
      <c r="H66" s="19">
        <f t="shared" ref="H66:K66" si="3">H65*76.24</f>
        <v>0</v>
      </c>
      <c r="I66" s="19">
        <f t="shared" si="3"/>
        <v>0</v>
      </c>
      <c r="J66" s="19">
        <f t="shared" si="3"/>
        <v>0</v>
      </c>
      <c r="K66" s="19">
        <f t="shared" si="3"/>
        <v>0</v>
      </c>
      <c r="L66" s="22">
        <f>SUM(D66:K66)</f>
        <v>0</v>
      </c>
      <c r="M66" s="3"/>
      <c r="N66" s="3"/>
      <c r="O66" s="3"/>
    </row>
    <row r="67" spans="1:15" s="4" customFormat="1" ht="30">
      <c r="A67" s="3"/>
      <c r="B67" s="8">
        <v>3</v>
      </c>
      <c r="C67" s="16" t="s">
        <v>30</v>
      </c>
      <c r="D67" s="18"/>
      <c r="E67" s="18"/>
      <c r="F67" s="18"/>
      <c r="G67" s="18"/>
      <c r="H67" s="18"/>
      <c r="I67" s="18"/>
      <c r="J67" s="18"/>
      <c r="K67" s="18"/>
      <c r="L67" s="22">
        <f>ROUNDDOWN(L66*1%,2)</f>
        <v>0</v>
      </c>
      <c r="M67" s="3"/>
      <c r="N67" s="3"/>
      <c r="O67" s="3"/>
    </row>
    <row r="68" spans="1:15" s="4" customFormat="1" ht="25.5" customHeight="1">
      <c r="A68" s="3"/>
      <c r="B68" s="8">
        <v>4</v>
      </c>
      <c r="C68" s="16" t="s">
        <v>97</v>
      </c>
      <c r="D68" s="18"/>
      <c r="E68" s="18"/>
      <c r="F68" s="18"/>
      <c r="G68" s="18"/>
      <c r="H68" s="18"/>
      <c r="I68" s="18"/>
      <c r="J68" s="18"/>
      <c r="K68" s="18"/>
      <c r="L68" s="22">
        <f>SUM(L66:L67)</f>
        <v>0</v>
      </c>
      <c r="M68" s="3"/>
      <c r="N68" s="3"/>
      <c r="O68" s="3"/>
    </row>
    <row r="69" spans="1:15" s="4" customFormat="1" ht="15">
      <c r="A69" s="3"/>
      <c r="B69" s="3"/>
      <c r="C69" s="3"/>
      <c r="D69" s="3"/>
      <c r="E69" s="3"/>
      <c r="F69" s="3"/>
      <c r="G69" s="3"/>
      <c r="H69" s="3"/>
      <c r="J69" s="3"/>
      <c r="K69" s="3"/>
      <c r="L69" s="3"/>
      <c r="M69" s="3"/>
      <c r="N69" s="3"/>
      <c r="O69" s="3"/>
    </row>
    <row r="70" spans="1:15" s="4" customFormat="1" ht="32.25" customHeight="1">
      <c r="A70" s="3"/>
      <c r="B70" s="3"/>
      <c r="C70" s="70" t="s">
        <v>31</v>
      </c>
      <c r="D70" s="70"/>
      <c r="E70" s="70"/>
      <c r="F70" s="70"/>
      <c r="G70" s="70"/>
      <c r="H70" s="70"/>
      <c r="I70" s="2">
        <f>L68</f>
        <v>0</v>
      </c>
      <c r="J70" s="3"/>
      <c r="K70" s="3"/>
      <c r="L70" s="3"/>
      <c r="M70" s="3"/>
      <c r="N70" s="3"/>
      <c r="O70" s="3"/>
    </row>
    <row r="71" spans="1:15">
      <c r="B71" s="25"/>
      <c r="C71" s="25"/>
      <c r="D71" s="25"/>
      <c r="E71" s="25"/>
      <c r="F71" s="25"/>
      <c r="G71" s="25"/>
      <c r="H71" s="25"/>
      <c r="I71" s="25"/>
      <c r="J71" s="25"/>
      <c r="K71" s="25"/>
      <c r="L71" s="25"/>
    </row>
    <row r="72" spans="1:15" s="57" customFormat="1" ht="38.25" customHeight="1">
      <c r="A72" s="55"/>
      <c r="B72" s="71" t="s">
        <v>32</v>
      </c>
      <c r="C72" s="71"/>
      <c r="D72" s="71"/>
      <c r="E72" s="71"/>
      <c r="F72" s="71"/>
      <c r="G72" s="71"/>
      <c r="H72" s="71"/>
      <c r="I72" s="71"/>
      <c r="J72" s="71"/>
      <c r="K72" s="71"/>
      <c r="L72" s="71"/>
      <c r="M72" s="55"/>
      <c r="N72" s="55"/>
      <c r="O72" s="55"/>
    </row>
    <row r="73" spans="1:15">
      <c r="B73" s="25"/>
      <c r="C73" s="25"/>
      <c r="D73" s="25"/>
      <c r="E73" s="25"/>
      <c r="F73" s="25"/>
      <c r="G73" s="25"/>
      <c r="H73" s="25"/>
      <c r="I73" s="25"/>
      <c r="J73" s="25"/>
      <c r="K73" s="25"/>
      <c r="L73" s="25"/>
    </row>
    <row r="74" spans="1:15" s="4" customFormat="1" ht="24" customHeight="1">
      <c r="A74" s="3"/>
      <c r="B74" s="72" t="s">
        <v>7</v>
      </c>
      <c r="C74" s="73" t="s">
        <v>8</v>
      </c>
      <c r="D74" s="74" t="s">
        <v>96</v>
      </c>
      <c r="E74" s="75"/>
      <c r="F74" s="75"/>
      <c r="G74" s="75"/>
      <c r="H74" s="75"/>
      <c r="I74" s="75"/>
      <c r="J74" s="75"/>
      <c r="K74" s="75"/>
      <c r="L74" s="72" t="s">
        <v>9</v>
      </c>
      <c r="M74" s="3"/>
      <c r="N74" s="3"/>
      <c r="O74" s="3"/>
    </row>
    <row r="75" spans="1:15" s="4" customFormat="1" ht="18" customHeight="1">
      <c r="A75" s="3"/>
      <c r="B75" s="72"/>
      <c r="C75" s="73"/>
      <c r="D75" s="8" t="s">
        <v>10</v>
      </c>
      <c r="E75" s="8" t="s">
        <v>11</v>
      </c>
      <c r="F75" s="8" t="s">
        <v>12</v>
      </c>
      <c r="G75" s="8" t="s">
        <v>13</v>
      </c>
      <c r="H75" s="8" t="s">
        <v>14</v>
      </c>
      <c r="I75" s="8" t="s">
        <v>15</v>
      </c>
      <c r="J75" s="8" t="s">
        <v>16</v>
      </c>
      <c r="K75" s="8" t="s">
        <v>17</v>
      </c>
      <c r="L75" s="72"/>
      <c r="M75" s="3"/>
      <c r="N75" s="3"/>
      <c r="O75" s="3"/>
    </row>
    <row r="76" spans="1:15" s="4" customFormat="1" ht="18.75" customHeight="1">
      <c r="A76" s="3"/>
      <c r="B76" s="8">
        <v>1</v>
      </c>
      <c r="C76" s="8">
        <v>2</v>
      </c>
      <c r="D76" s="8">
        <v>3</v>
      </c>
      <c r="E76" s="8">
        <v>4</v>
      </c>
      <c r="F76" s="8">
        <v>5</v>
      </c>
      <c r="G76" s="8">
        <v>6</v>
      </c>
      <c r="H76" s="8">
        <v>7</v>
      </c>
      <c r="I76" s="8">
        <v>8</v>
      </c>
      <c r="J76" s="8">
        <v>9</v>
      </c>
      <c r="K76" s="8">
        <v>10</v>
      </c>
      <c r="L76" s="8">
        <v>11</v>
      </c>
      <c r="M76" s="3"/>
      <c r="N76" s="3"/>
      <c r="O76" s="3"/>
    </row>
    <row r="77" spans="1:15" s="4" customFormat="1" ht="120">
      <c r="A77" s="3"/>
      <c r="B77" s="8">
        <v>1</v>
      </c>
      <c r="C77" s="16" t="s">
        <v>82</v>
      </c>
      <c r="D77" s="23"/>
      <c r="E77" s="23"/>
      <c r="F77" s="23"/>
      <c r="G77" s="23"/>
      <c r="H77" s="23"/>
      <c r="I77" s="23"/>
      <c r="J77" s="23"/>
      <c r="K77" s="23"/>
      <c r="L77" s="15"/>
      <c r="M77" s="3"/>
      <c r="N77" s="3"/>
      <c r="O77" s="3"/>
    </row>
    <row r="78" spans="1:15" s="4" customFormat="1" ht="45">
      <c r="A78" s="3"/>
      <c r="B78" s="8">
        <v>2</v>
      </c>
      <c r="C78" s="16" t="s">
        <v>81</v>
      </c>
      <c r="D78" s="23"/>
      <c r="E78" s="23"/>
      <c r="F78" s="23"/>
      <c r="G78" s="23"/>
      <c r="H78" s="23"/>
      <c r="I78" s="23"/>
      <c r="J78" s="23"/>
      <c r="K78" s="23"/>
      <c r="L78" s="15"/>
      <c r="M78" s="3"/>
      <c r="N78" s="3"/>
      <c r="O78" s="3"/>
    </row>
    <row r="79" spans="1:15" s="4" customFormat="1" ht="75">
      <c r="A79" s="3"/>
      <c r="B79" s="8">
        <v>3</v>
      </c>
      <c r="C79" s="16" t="s">
        <v>83</v>
      </c>
      <c r="D79" s="17"/>
      <c r="E79" s="17"/>
      <c r="F79" s="17"/>
      <c r="G79" s="23"/>
      <c r="H79" s="17"/>
      <c r="I79" s="23"/>
      <c r="J79" s="23"/>
      <c r="K79" s="17"/>
      <c r="L79" s="15"/>
      <c r="M79" s="3"/>
      <c r="N79" s="3"/>
      <c r="O79" s="3"/>
    </row>
    <row r="80" spans="1:15" s="4" customFormat="1" ht="60">
      <c r="A80" s="3"/>
      <c r="B80" s="8">
        <v>4</v>
      </c>
      <c r="C80" s="16" t="s">
        <v>84</v>
      </c>
      <c r="D80" s="23"/>
      <c r="E80" s="23"/>
      <c r="F80" s="23"/>
      <c r="G80" s="23"/>
      <c r="H80" s="23"/>
      <c r="I80" s="23"/>
      <c r="J80" s="23"/>
      <c r="K80" s="23"/>
      <c r="L80" s="15"/>
      <c r="M80" s="3"/>
      <c r="N80" s="3"/>
      <c r="O80" s="3"/>
    </row>
    <row r="81" spans="1:15" s="4" customFormat="1" ht="60.75" customHeight="1">
      <c r="A81" s="3"/>
      <c r="B81" s="8">
        <v>5</v>
      </c>
      <c r="C81" s="24" t="s">
        <v>85</v>
      </c>
      <c r="D81" s="23"/>
      <c r="E81" s="23"/>
      <c r="F81" s="23"/>
      <c r="G81" s="23"/>
      <c r="H81" s="23"/>
      <c r="I81" s="23"/>
      <c r="J81" s="23"/>
      <c r="K81" s="23"/>
      <c r="L81" s="15"/>
      <c r="M81" s="3"/>
      <c r="N81" s="3"/>
      <c r="O81" s="3"/>
    </row>
    <row r="82" spans="1:15" s="4" customFormat="1" ht="105">
      <c r="A82" s="3"/>
      <c r="B82" s="8">
        <v>6</v>
      </c>
      <c r="C82" s="24" t="s">
        <v>99</v>
      </c>
      <c r="D82" s="19">
        <f>D77*254.83</f>
        <v>0</v>
      </c>
      <c r="E82" s="19">
        <f t="shared" ref="E82:F82" si="4">E77*254.83</f>
        <v>0</v>
      </c>
      <c r="F82" s="19">
        <f t="shared" si="4"/>
        <v>0</v>
      </c>
      <c r="G82" s="18"/>
      <c r="H82" s="18"/>
      <c r="I82" s="18"/>
      <c r="J82" s="18"/>
      <c r="K82" s="18"/>
      <c r="L82" s="22">
        <f>SUM(D82:K82)</f>
        <v>0</v>
      </c>
      <c r="M82" s="3"/>
      <c r="N82" s="3"/>
      <c r="O82" s="3"/>
    </row>
    <row r="83" spans="1:15" s="4" customFormat="1" ht="105">
      <c r="A83" s="3"/>
      <c r="B83" s="8">
        <v>7</v>
      </c>
      <c r="C83" s="24" t="s">
        <v>100</v>
      </c>
      <c r="D83" s="18"/>
      <c r="E83" s="18"/>
      <c r="F83" s="18"/>
      <c r="G83" s="19">
        <f>G77*476.19</f>
        <v>0</v>
      </c>
      <c r="H83" s="19">
        <f>H77*612.61</f>
        <v>0</v>
      </c>
      <c r="I83" s="19">
        <f>I77*612.61</f>
        <v>0</v>
      </c>
      <c r="J83" s="19">
        <f>J77*849.42</f>
        <v>0</v>
      </c>
      <c r="K83" s="19">
        <f>K77*849.42</f>
        <v>0</v>
      </c>
      <c r="L83" s="22">
        <f t="shared" ref="L83:L88" si="5">SUM(D83:K83)</f>
        <v>0</v>
      </c>
      <c r="M83" s="3"/>
      <c r="N83" s="3"/>
      <c r="O83" s="3"/>
    </row>
    <row r="84" spans="1:15" s="4" customFormat="1" ht="90">
      <c r="A84" s="3"/>
      <c r="B84" s="8">
        <v>8</v>
      </c>
      <c r="C84" s="16" t="s">
        <v>101</v>
      </c>
      <c r="D84" s="19">
        <f>D78*152.46</f>
        <v>0</v>
      </c>
      <c r="E84" s="19">
        <f t="shared" ref="E84:F84" si="6">E78*152.46</f>
        <v>0</v>
      </c>
      <c r="F84" s="19">
        <f t="shared" si="6"/>
        <v>0</v>
      </c>
      <c r="G84" s="19">
        <f>G78*76.24</f>
        <v>0</v>
      </c>
      <c r="H84" s="19">
        <f t="shared" ref="H84:K84" si="7">H78*76.24</f>
        <v>0</v>
      </c>
      <c r="I84" s="19">
        <f t="shared" si="7"/>
        <v>0</v>
      </c>
      <c r="J84" s="19">
        <f t="shared" si="7"/>
        <v>0</v>
      </c>
      <c r="K84" s="19">
        <f t="shared" si="7"/>
        <v>0</v>
      </c>
      <c r="L84" s="22">
        <f t="shared" si="5"/>
        <v>0</v>
      </c>
      <c r="M84" s="3"/>
      <c r="N84" s="3"/>
      <c r="O84" s="3"/>
    </row>
    <row r="85" spans="1:15" s="4" customFormat="1" ht="90">
      <c r="A85" s="3"/>
      <c r="B85" s="8">
        <v>9</v>
      </c>
      <c r="C85" s="16" t="s">
        <v>86</v>
      </c>
      <c r="D85" s="18"/>
      <c r="E85" s="18"/>
      <c r="F85" s="18"/>
      <c r="G85" s="19">
        <f>G79*64.35</f>
        <v>0</v>
      </c>
      <c r="H85" s="18"/>
      <c r="I85" s="19">
        <f>I79*64.35</f>
        <v>0</v>
      </c>
      <c r="J85" s="19">
        <f>J79*64.35</f>
        <v>0</v>
      </c>
      <c r="K85" s="18"/>
      <c r="L85" s="22">
        <f t="shared" si="5"/>
        <v>0</v>
      </c>
      <c r="M85" s="3"/>
      <c r="N85" s="3"/>
      <c r="O85" s="3"/>
    </row>
    <row r="86" spans="1:15" s="4" customFormat="1" ht="150">
      <c r="A86" s="3"/>
      <c r="B86" s="8">
        <v>10</v>
      </c>
      <c r="C86" s="24" t="s">
        <v>102</v>
      </c>
      <c r="D86" s="19">
        <f>D80*254.83</f>
        <v>0</v>
      </c>
      <c r="E86" s="19">
        <f t="shared" ref="E86:F86" si="8">E80*254.83</f>
        <v>0</v>
      </c>
      <c r="F86" s="19">
        <f t="shared" si="8"/>
        <v>0</v>
      </c>
      <c r="G86" s="19">
        <f>G80*476.19</f>
        <v>0</v>
      </c>
      <c r="H86" s="19">
        <f>H80*612.61</f>
        <v>0</v>
      </c>
      <c r="I86" s="19">
        <f>I80*612.61</f>
        <v>0</v>
      </c>
      <c r="J86" s="19">
        <f>J80*849.42</f>
        <v>0</v>
      </c>
      <c r="K86" s="19">
        <f>K80*849.42</f>
        <v>0</v>
      </c>
      <c r="L86" s="22">
        <f t="shared" si="5"/>
        <v>0</v>
      </c>
      <c r="M86" s="3"/>
      <c r="N86" s="3"/>
      <c r="O86" s="3"/>
    </row>
    <row r="87" spans="1:15" s="4" customFormat="1" ht="105">
      <c r="A87" s="3"/>
      <c r="B87" s="8">
        <v>11</v>
      </c>
      <c r="C87" s="16" t="s">
        <v>103</v>
      </c>
      <c r="D87" s="19">
        <f>D81*152.46</f>
        <v>0</v>
      </c>
      <c r="E87" s="19">
        <f t="shared" ref="E87:F87" si="9">E81*152.46</f>
        <v>0</v>
      </c>
      <c r="F87" s="19">
        <f t="shared" si="9"/>
        <v>0</v>
      </c>
      <c r="G87" s="19">
        <f>G81*76.24</f>
        <v>0</v>
      </c>
      <c r="H87" s="19">
        <f t="shared" ref="H87:K87" si="10">H81*76.24</f>
        <v>0</v>
      </c>
      <c r="I87" s="19">
        <f t="shared" si="10"/>
        <v>0</v>
      </c>
      <c r="J87" s="19">
        <f t="shared" si="10"/>
        <v>0</v>
      </c>
      <c r="K87" s="19">
        <f t="shared" si="10"/>
        <v>0</v>
      </c>
      <c r="L87" s="22">
        <f t="shared" si="5"/>
        <v>0</v>
      </c>
      <c r="M87" s="3"/>
      <c r="N87" s="3"/>
      <c r="O87" s="3"/>
    </row>
    <row r="88" spans="1:15" s="4" customFormat="1" ht="15">
      <c r="A88" s="3"/>
      <c r="B88" s="8">
        <v>12</v>
      </c>
      <c r="C88" s="16" t="s">
        <v>33</v>
      </c>
      <c r="D88" s="19">
        <f>SUM(D82:D87)</f>
        <v>0</v>
      </c>
      <c r="E88" s="19">
        <f t="shared" ref="E88:K88" si="11">SUM(E82:E87)</f>
        <v>0</v>
      </c>
      <c r="F88" s="19">
        <f t="shared" si="11"/>
        <v>0</v>
      </c>
      <c r="G88" s="19">
        <f t="shared" si="11"/>
        <v>0</v>
      </c>
      <c r="H88" s="19">
        <f t="shared" si="11"/>
        <v>0</v>
      </c>
      <c r="I88" s="19">
        <f t="shared" si="11"/>
        <v>0</v>
      </c>
      <c r="J88" s="19">
        <f t="shared" si="11"/>
        <v>0</v>
      </c>
      <c r="K88" s="19">
        <f t="shared" si="11"/>
        <v>0</v>
      </c>
      <c r="L88" s="22">
        <f t="shared" si="5"/>
        <v>0</v>
      </c>
      <c r="M88" s="3"/>
      <c r="N88" s="3"/>
      <c r="O88" s="3"/>
    </row>
    <row r="89" spans="1:15" s="4" customFormat="1" ht="30">
      <c r="A89" s="3"/>
      <c r="B89" s="8">
        <v>13</v>
      </c>
      <c r="C89" s="16" t="s">
        <v>34</v>
      </c>
      <c r="D89" s="18"/>
      <c r="E89" s="18"/>
      <c r="F89" s="18"/>
      <c r="G89" s="18"/>
      <c r="H89" s="18"/>
      <c r="I89" s="18"/>
      <c r="J89" s="18"/>
      <c r="K89" s="18"/>
      <c r="L89" s="22">
        <f>ROUNDDOWN(L88*1%,2)</f>
        <v>0</v>
      </c>
      <c r="M89" s="3"/>
      <c r="N89" s="3"/>
      <c r="O89" s="3"/>
    </row>
    <row r="90" spans="1:15" s="4" customFormat="1" ht="25.5" customHeight="1">
      <c r="A90" s="3"/>
      <c r="B90" s="8">
        <v>14</v>
      </c>
      <c r="C90" s="16" t="s">
        <v>98</v>
      </c>
      <c r="D90" s="18"/>
      <c r="E90" s="18"/>
      <c r="F90" s="18"/>
      <c r="G90" s="18"/>
      <c r="H90" s="18"/>
      <c r="I90" s="18"/>
      <c r="J90" s="18"/>
      <c r="K90" s="18"/>
      <c r="L90" s="22">
        <f>SUM(L88:L89)</f>
        <v>0</v>
      </c>
      <c r="M90" s="3"/>
      <c r="N90" s="3"/>
      <c r="O90" s="3"/>
    </row>
    <row r="91" spans="1:15">
      <c r="B91" s="25"/>
      <c r="C91" s="25"/>
      <c r="D91" s="25"/>
      <c r="E91" s="25"/>
      <c r="F91" s="25"/>
      <c r="G91" s="25"/>
      <c r="H91" s="25"/>
      <c r="I91" s="25"/>
      <c r="J91" s="25"/>
      <c r="K91" s="25"/>
      <c r="L91" s="25"/>
    </row>
    <row r="92" spans="1:15" s="6" customFormat="1" ht="28.5" customHeight="1">
      <c r="A92" s="7"/>
      <c r="B92" s="1" t="s">
        <v>35</v>
      </c>
      <c r="C92" s="64" t="s">
        <v>91</v>
      </c>
      <c r="D92" s="65"/>
      <c r="E92" s="65"/>
      <c r="F92" s="65"/>
      <c r="G92" s="65"/>
      <c r="H92" s="65"/>
      <c r="I92" s="65"/>
      <c r="J92" s="65"/>
      <c r="K92" s="65"/>
      <c r="L92" s="66"/>
      <c r="M92" s="7"/>
      <c r="N92" s="7"/>
      <c r="O92" s="7"/>
    </row>
    <row r="93" spans="1:15" s="6" customFormat="1" ht="27.75" customHeight="1">
      <c r="A93" s="7"/>
      <c r="B93" s="1" t="s">
        <v>36</v>
      </c>
      <c r="C93" s="64" t="s">
        <v>92</v>
      </c>
      <c r="D93" s="65"/>
      <c r="E93" s="65"/>
      <c r="F93" s="65"/>
      <c r="G93" s="65"/>
      <c r="H93" s="65"/>
      <c r="I93" s="65"/>
      <c r="J93" s="65"/>
      <c r="K93" s="65"/>
      <c r="L93" s="66"/>
      <c r="M93" s="7"/>
      <c r="N93" s="7"/>
      <c r="O93" s="7"/>
    </row>
    <row r="94" spans="1:15" s="6" customFormat="1" ht="27.75" customHeight="1">
      <c r="A94" s="7"/>
      <c r="B94" s="1" t="s">
        <v>37</v>
      </c>
      <c r="C94" s="64" t="s">
        <v>93</v>
      </c>
      <c r="D94" s="65"/>
      <c r="E94" s="65"/>
      <c r="F94" s="65"/>
      <c r="G94" s="65"/>
      <c r="H94" s="65"/>
      <c r="I94" s="65"/>
      <c r="J94" s="65"/>
      <c r="K94" s="65"/>
      <c r="L94" s="66"/>
      <c r="M94" s="7"/>
      <c r="N94" s="7"/>
      <c r="O94" s="7"/>
    </row>
    <row r="95" spans="1:15" s="6" customFormat="1" ht="42.75" customHeight="1">
      <c r="A95" s="7"/>
      <c r="B95" s="1" t="s">
        <v>38</v>
      </c>
      <c r="C95" s="64" t="s">
        <v>94</v>
      </c>
      <c r="D95" s="65"/>
      <c r="E95" s="65"/>
      <c r="F95" s="65"/>
      <c r="G95" s="65"/>
      <c r="H95" s="65"/>
      <c r="I95" s="65"/>
      <c r="J95" s="65"/>
      <c r="K95" s="65"/>
      <c r="L95" s="66"/>
      <c r="M95" s="7"/>
      <c r="N95" s="7"/>
      <c r="O95" s="7"/>
    </row>
    <row r="96" spans="1:15" s="6" customFormat="1" ht="43.5" customHeight="1">
      <c r="A96" s="7"/>
      <c r="B96" s="1" t="s">
        <v>39</v>
      </c>
      <c r="C96" s="64" t="s">
        <v>95</v>
      </c>
      <c r="D96" s="65"/>
      <c r="E96" s="65"/>
      <c r="F96" s="65"/>
      <c r="G96" s="65"/>
      <c r="H96" s="65"/>
      <c r="I96" s="65"/>
      <c r="J96" s="65"/>
      <c r="K96" s="65"/>
      <c r="L96" s="66"/>
      <c r="M96" s="7"/>
      <c r="N96" s="7"/>
      <c r="O96" s="7"/>
    </row>
    <row r="97" spans="1:15">
      <c r="B97" s="40"/>
      <c r="C97" s="41"/>
      <c r="D97" s="25"/>
      <c r="E97" s="25"/>
      <c r="F97" s="25"/>
      <c r="G97" s="25"/>
      <c r="H97" s="25"/>
      <c r="I97" s="25"/>
      <c r="J97" s="25"/>
      <c r="K97" s="25"/>
      <c r="L97" s="25"/>
    </row>
    <row r="98" spans="1:15">
      <c r="B98" s="25"/>
      <c r="C98" s="25"/>
      <c r="D98" s="25"/>
      <c r="E98" s="25"/>
      <c r="F98" s="25"/>
      <c r="G98" s="25"/>
      <c r="H98" s="25"/>
      <c r="I98" s="25"/>
      <c r="J98" s="25"/>
      <c r="K98" s="25"/>
      <c r="L98" s="25"/>
    </row>
    <row r="99" spans="1:15" s="57" customFormat="1" ht="33.75" customHeight="1">
      <c r="A99" s="55"/>
      <c r="B99" s="67" t="s">
        <v>40</v>
      </c>
      <c r="C99" s="67"/>
      <c r="D99" s="67"/>
      <c r="E99" s="67"/>
      <c r="F99" s="67"/>
      <c r="G99" s="67"/>
      <c r="H99" s="67"/>
      <c r="I99" s="67"/>
      <c r="J99" s="67"/>
      <c r="K99" s="67"/>
      <c r="L99" s="55"/>
      <c r="M99" s="55"/>
      <c r="N99" s="55"/>
      <c r="O99" s="55"/>
    </row>
    <row r="100" spans="1:15">
      <c r="B100" s="25"/>
      <c r="C100" s="25"/>
      <c r="D100" s="25"/>
      <c r="E100" s="25"/>
      <c r="F100" s="25"/>
      <c r="G100" s="25"/>
      <c r="H100" s="25"/>
      <c r="I100" s="25"/>
      <c r="J100" s="25"/>
      <c r="K100" s="25"/>
      <c r="L100" s="25"/>
    </row>
    <row r="101" spans="1:15" s="54" customFormat="1" ht="26.25" customHeight="1">
      <c r="A101" s="53"/>
      <c r="B101" s="68" t="s">
        <v>58</v>
      </c>
      <c r="C101" s="68"/>
      <c r="D101" s="68"/>
      <c r="E101" s="53"/>
      <c r="F101" s="69">
        <f>SUM(L50,L68,L90)</f>
        <v>0</v>
      </c>
      <c r="G101" s="69"/>
      <c r="H101" s="60" t="s">
        <v>41</v>
      </c>
      <c r="I101" s="53"/>
      <c r="J101" s="53"/>
      <c r="K101" s="53"/>
      <c r="L101" s="53"/>
      <c r="M101" s="53"/>
      <c r="N101" s="53"/>
      <c r="O101" s="53"/>
    </row>
    <row r="102" spans="1:15">
      <c r="B102" s="25"/>
      <c r="C102" s="25"/>
      <c r="D102" s="25"/>
      <c r="E102" s="25"/>
      <c r="F102" s="25"/>
      <c r="G102" s="25"/>
      <c r="H102" s="25"/>
      <c r="I102" s="25"/>
      <c r="J102" s="25"/>
      <c r="K102" s="25"/>
      <c r="L102" s="25"/>
    </row>
    <row r="103" spans="1:15">
      <c r="B103" s="25"/>
      <c r="C103" s="46" t="s">
        <v>42</v>
      </c>
      <c r="D103" s="47"/>
      <c r="E103" s="25"/>
      <c r="F103" s="25"/>
      <c r="G103" s="25"/>
      <c r="H103" s="25"/>
      <c r="I103" s="25"/>
      <c r="J103" s="25"/>
      <c r="K103" s="25"/>
      <c r="L103" s="25"/>
    </row>
    <row r="104" spans="1:15">
      <c r="B104" s="25"/>
      <c r="C104" s="46" t="s">
        <v>43</v>
      </c>
      <c r="D104" s="47"/>
      <c r="E104" s="25"/>
      <c r="F104" s="25"/>
      <c r="G104" s="25"/>
      <c r="H104" s="25"/>
      <c r="I104" s="25"/>
      <c r="J104" s="25"/>
      <c r="K104" s="25"/>
      <c r="L104" s="25"/>
    </row>
    <row r="105" spans="1:15">
      <c r="B105" s="25"/>
      <c r="C105" s="25"/>
      <c r="D105" s="25"/>
      <c r="E105" s="25"/>
      <c r="F105" s="25"/>
      <c r="G105" s="25"/>
      <c r="H105" s="25"/>
      <c r="I105" s="25"/>
      <c r="J105" s="25"/>
      <c r="K105" s="25"/>
      <c r="L105" s="25"/>
    </row>
    <row r="106" spans="1:15">
      <c r="B106" s="25"/>
      <c r="C106" s="25"/>
      <c r="D106" s="25"/>
      <c r="E106" s="25"/>
      <c r="F106" s="25"/>
      <c r="G106" s="25"/>
      <c r="H106" s="25"/>
      <c r="I106" s="25"/>
      <c r="J106" s="25"/>
      <c r="K106" s="25"/>
      <c r="L106" s="25"/>
    </row>
    <row r="107" spans="1:15">
      <c r="B107" s="25"/>
      <c r="C107" s="25"/>
      <c r="D107" s="25"/>
      <c r="E107" s="25"/>
      <c r="F107" s="25"/>
      <c r="G107" s="25"/>
      <c r="H107" s="25"/>
      <c r="I107" s="25"/>
      <c r="J107" s="25"/>
      <c r="K107" s="25"/>
      <c r="L107" s="25"/>
    </row>
    <row r="108" spans="1:15">
      <c r="B108" s="25"/>
      <c r="C108" s="25"/>
      <c r="D108" s="25"/>
      <c r="E108" s="25"/>
      <c r="F108" s="25"/>
      <c r="G108" s="25"/>
      <c r="H108" s="25"/>
      <c r="I108" s="25"/>
      <c r="J108" s="25"/>
      <c r="K108" s="25"/>
      <c r="L108" s="25"/>
    </row>
    <row r="109" spans="1:15">
      <c r="B109" s="25"/>
      <c r="C109" s="48"/>
      <c r="D109" s="25"/>
      <c r="E109" s="25"/>
      <c r="F109" s="25"/>
      <c r="G109" s="25"/>
      <c r="H109" s="25"/>
      <c r="I109" s="25"/>
      <c r="J109" s="25"/>
      <c r="K109" s="25"/>
      <c r="L109" s="25"/>
    </row>
    <row r="110" spans="1:15">
      <c r="B110" s="25"/>
      <c r="C110" s="49" t="s">
        <v>44</v>
      </c>
      <c r="D110" s="25"/>
      <c r="E110" s="25"/>
      <c r="F110" s="25"/>
      <c r="G110" s="25"/>
      <c r="H110" s="25"/>
      <c r="I110" s="25"/>
      <c r="J110" s="25"/>
      <c r="K110" s="25"/>
      <c r="L110" s="25"/>
    </row>
    <row r="111" spans="1:15">
      <c r="B111" s="25"/>
      <c r="C111" s="25"/>
      <c r="D111" s="25"/>
      <c r="E111" s="61" t="s">
        <v>45</v>
      </c>
      <c r="F111" s="61"/>
      <c r="G111" s="61"/>
      <c r="H111" s="25"/>
      <c r="I111" s="25"/>
      <c r="J111" s="25"/>
      <c r="K111" s="25"/>
      <c r="L111" s="25"/>
    </row>
    <row r="112" spans="1:15" ht="49.5" customHeight="1">
      <c r="B112" s="25"/>
      <c r="C112" s="25"/>
      <c r="D112" s="62" t="s">
        <v>46</v>
      </c>
      <c r="E112" s="62"/>
      <c r="F112" s="62"/>
      <c r="G112" s="62"/>
      <c r="H112" s="62"/>
      <c r="I112" s="25"/>
      <c r="J112" s="25"/>
      <c r="K112" s="25"/>
      <c r="L112" s="25"/>
    </row>
    <row r="113" spans="1:15">
      <c r="B113" s="25"/>
      <c r="C113" s="25"/>
      <c r="D113" s="25"/>
      <c r="E113" s="25"/>
      <c r="F113" s="25"/>
      <c r="G113" s="25"/>
      <c r="H113" s="25"/>
      <c r="I113" s="25"/>
      <c r="J113" s="25"/>
      <c r="K113" s="25"/>
      <c r="L113" s="25"/>
    </row>
    <row r="114" spans="1:15">
      <c r="B114" s="25"/>
      <c r="C114" s="25"/>
      <c r="D114" s="25"/>
      <c r="E114" s="25"/>
      <c r="F114" s="25"/>
      <c r="G114" s="25"/>
      <c r="H114" s="25"/>
      <c r="I114" s="25"/>
      <c r="J114" s="25"/>
      <c r="K114" s="25"/>
      <c r="L114" s="25"/>
    </row>
    <row r="115" spans="1:15">
      <c r="B115" s="25"/>
      <c r="C115" s="25"/>
      <c r="D115" s="25"/>
      <c r="E115" s="25"/>
      <c r="F115" s="25"/>
      <c r="G115" s="25"/>
      <c r="H115" s="25"/>
      <c r="I115" s="25"/>
      <c r="J115" s="25"/>
      <c r="K115" s="25"/>
      <c r="L115" s="25"/>
    </row>
    <row r="116" spans="1:15">
      <c r="B116" s="25"/>
      <c r="C116" s="25"/>
      <c r="D116" s="25"/>
      <c r="E116" s="25"/>
      <c r="F116" s="25"/>
      <c r="G116" s="25"/>
      <c r="H116" s="25"/>
      <c r="I116" s="25"/>
      <c r="J116" s="25"/>
      <c r="K116" s="25"/>
      <c r="L116" s="25"/>
    </row>
    <row r="117" spans="1:15" s="6" customFormat="1" ht="93" customHeight="1">
      <c r="A117" s="7"/>
      <c r="B117" s="7"/>
      <c r="C117" s="63" t="s">
        <v>62</v>
      </c>
      <c r="D117" s="63"/>
      <c r="E117" s="63"/>
      <c r="F117" s="63"/>
      <c r="G117" s="63"/>
      <c r="H117" s="63"/>
      <c r="I117" s="7"/>
      <c r="J117" s="7"/>
      <c r="K117" s="7"/>
      <c r="L117" s="7"/>
      <c r="M117" s="7"/>
      <c r="N117" s="7"/>
      <c r="O117" s="7"/>
    </row>
    <row r="118" spans="1:15">
      <c r="A118" s="27"/>
      <c r="M118" s="27"/>
      <c r="N118" s="27"/>
      <c r="O118" s="27"/>
    </row>
    <row r="119" spans="1:15">
      <c r="A119" s="27"/>
      <c r="M119" s="27"/>
      <c r="N119" s="27"/>
      <c r="O119" s="27"/>
    </row>
    <row r="120" spans="1:15">
      <c r="A120" s="27"/>
      <c r="M120" s="27"/>
      <c r="N120" s="27"/>
      <c r="O120" s="27"/>
    </row>
    <row r="121" spans="1:15">
      <c r="A121" s="27"/>
      <c r="M121" s="27"/>
      <c r="N121" s="27"/>
      <c r="O121" s="27"/>
    </row>
    <row r="122" spans="1:15">
      <c r="A122" s="27"/>
      <c r="M122" s="27"/>
      <c r="N122" s="27"/>
      <c r="O122" s="27"/>
    </row>
    <row r="123" spans="1:15">
      <c r="A123" s="27"/>
      <c r="M123" s="27"/>
      <c r="N123" s="27"/>
      <c r="O123" s="27"/>
    </row>
    <row r="124" spans="1:15">
      <c r="A124" s="27"/>
      <c r="M124" s="27"/>
      <c r="N124" s="27"/>
      <c r="O124" s="27"/>
    </row>
    <row r="125" spans="1:15">
      <c r="A125" s="27"/>
      <c r="M125" s="27"/>
      <c r="N125" s="27"/>
      <c r="O125" s="27"/>
    </row>
    <row r="126" spans="1:15">
      <c r="A126" s="27"/>
      <c r="M126" s="27"/>
      <c r="N126" s="27"/>
      <c r="O126" s="27"/>
    </row>
    <row r="127" spans="1:15">
      <c r="A127" s="27"/>
      <c r="M127" s="27"/>
      <c r="N127" s="27"/>
      <c r="O127" s="27"/>
    </row>
    <row r="128" spans="1:15">
      <c r="A128" s="27"/>
      <c r="M128" s="27"/>
      <c r="N128" s="27"/>
      <c r="O128" s="27"/>
    </row>
    <row r="129" spans="1:15">
      <c r="A129" s="27"/>
      <c r="M129" s="27"/>
      <c r="N129" s="27"/>
      <c r="O129" s="27"/>
    </row>
    <row r="130" spans="1:15">
      <c r="A130" s="27"/>
      <c r="M130" s="27"/>
      <c r="N130" s="27"/>
      <c r="O130" s="27"/>
    </row>
    <row r="131" spans="1:15">
      <c r="A131" s="27"/>
      <c r="M131" s="27"/>
      <c r="N131" s="27"/>
      <c r="O131" s="27"/>
    </row>
    <row r="132" spans="1:15">
      <c r="A132" s="27"/>
      <c r="M132" s="27"/>
      <c r="N132" s="27"/>
      <c r="O132" s="27"/>
    </row>
    <row r="133" spans="1:15">
      <c r="A133" s="27"/>
      <c r="M133" s="27"/>
      <c r="N133" s="27"/>
      <c r="O133" s="27"/>
    </row>
    <row r="134" spans="1:15">
      <c r="A134" s="27"/>
      <c r="M134" s="27"/>
      <c r="N134" s="27"/>
      <c r="O134" s="27"/>
    </row>
    <row r="135" spans="1:15">
      <c r="A135" s="27"/>
      <c r="M135" s="27"/>
      <c r="N135" s="27"/>
      <c r="O135" s="27"/>
    </row>
    <row r="136" spans="1:15">
      <c r="A136" s="27"/>
      <c r="M136" s="27"/>
      <c r="N136" s="27"/>
      <c r="O136" s="27"/>
    </row>
    <row r="137" spans="1:15">
      <c r="A137" s="27"/>
      <c r="M137" s="27"/>
      <c r="N137" s="27"/>
      <c r="O137" s="27"/>
    </row>
    <row r="138" spans="1:15">
      <c r="A138" s="27"/>
      <c r="M138" s="27"/>
      <c r="N138" s="27"/>
      <c r="O138" s="27"/>
    </row>
    <row r="139" spans="1:15">
      <c r="A139" s="27"/>
      <c r="M139" s="27"/>
      <c r="N139" s="27"/>
      <c r="O139" s="27"/>
    </row>
    <row r="140" spans="1:15">
      <c r="A140" s="27"/>
      <c r="M140" s="27"/>
      <c r="N140" s="27"/>
      <c r="O140" s="27"/>
    </row>
    <row r="141" spans="1:15">
      <c r="A141" s="27"/>
      <c r="M141" s="27"/>
      <c r="N141" s="27"/>
      <c r="O141" s="27"/>
    </row>
    <row r="142" spans="1:15">
      <c r="A142" s="27"/>
      <c r="M142" s="27"/>
      <c r="N142" s="27"/>
      <c r="O142" s="27"/>
    </row>
    <row r="143" spans="1:15">
      <c r="A143" s="27"/>
      <c r="M143" s="27"/>
      <c r="N143" s="27"/>
      <c r="O143" s="27"/>
    </row>
    <row r="144" spans="1:15">
      <c r="A144" s="27"/>
      <c r="M144" s="27"/>
      <c r="N144" s="27"/>
      <c r="O144" s="27"/>
    </row>
    <row r="145" spans="1:15">
      <c r="A145" s="27"/>
      <c r="M145" s="27"/>
      <c r="N145" s="27"/>
      <c r="O145" s="27"/>
    </row>
    <row r="146" spans="1:15">
      <c r="A146" s="27"/>
      <c r="M146" s="27"/>
      <c r="N146" s="27"/>
      <c r="O146" s="27"/>
    </row>
    <row r="147" spans="1:15">
      <c r="A147" s="27"/>
      <c r="M147" s="27"/>
      <c r="N147" s="27"/>
      <c r="O147" s="27"/>
    </row>
    <row r="148" spans="1:15">
      <c r="A148" s="27"/>
      <c r="M148" s="27"/>
      <c r="N148" s="27"/>
      <c r="O148" s="27"/>
    </row>
    <row r="149" spans="1:15">
      <c r="A149" s="27"/>
      <c r="M149" s="27"/>
      <c r="N149" s="27"/>
      <c r="O149" s="27"/>
    </row>
    <row r="150" spans="1:15">
      <c r="A150" s="27"/>
      <c r="M150" s="27"/>
      <c r="N150" s="27"/>
      <c r="O150" s="27"/>
    </row>
    <row r="151" spans="1:15">
      <c r="A151" s="27"/>
      <c r="M151" s="27"/>
      <c r="N151" s="27"/>
      <c r="O151" s="27"/>
    </row>
    <row r="152" spans="1:15">
      <c r="A152" s="27"/>
      <c r="M152" s="27"/>
      <c r="N152" s="27"/>
      <c r="O152" s="27"/>
    </row>
    <row r="153" spans="1:15">
      <c r="A153" s="27"/>
      <c r="M153" s="27"/>
      <c r="N153" s="27"/>
      <c r="O153" s="27"/>
    </row>
    <row r="154" spans="1:15">
      <c r="A154" s="27"/>
      <c r="M154" s="27"/>
      <c r="N154" s="27"/>
      <c r="O154" s="27"/>
    </row>
    <row r="155" spans="1:15">
      <c r="A155" s="27"/>
      <c r="M155" s="27"/>
      <c r="N155" s="27"/>
      <c r="O155" s="27"/>
    </row>
    <row r="156" spans="1:15">
      <c r="A156" s="27"/>
      <c r="M156" s="27"/>
      <c r="N156" s="27"/>
      <c r="O156" s="27"/>
    </row>
    <row r="157" spans="1:15">
      <c r="A157" s="27"/>
      <c r="M157" s="27"/>
      <c r="N157" s="27"/>
      <c r="O157" s="27"/>
    </row>
    <row r="158" spans="1:15">
      <c r="A158" s="27"/>
      <c r="M158" s="27"/>
      <c r="N158" s="27"/>
      <c r="O158" s="27"/>
    </row>
    <row r="159" spans="1:15">
      <c r="A159" s="27"/>
      <c r="M159" s="27"/>
      <c r="N159" s="27"/>
      <c r="O159" s="27"/>
    </row>
    <row r="160" spans="1:15">
      <c r="A160" s="27"/>
      <c r="M160" s="27"/>
      <c r="N160" s="27"/>
      <c r="O160" s="27"/>
    </row>
    <row r="161" spans="1:15">
      <c r="A161" s="27"/>
      <c r="M161" s="27"/>
      <c r="N161" s="27"/>
      <c r="O161" s="27"/>
    </row>
    <row r="162" spans="1:15">
      <c r="A162" s="27"/>
      <c r="M162" s="27"/>
      <c r="N162" s="27"/>
      <c r="O162" s="27"/>
    </row>
    <row r="163" spans="1:15">
      <c r="A163" s="27"/>
      <c r="M163" s="27"/>
      <c r="N163" s="27"/>
      <c r="O163" s="27"/>
    </row>
    <row r="164" spans="1:15">
      <c r="A164" s="27"/>
      <c r="M164" s="27"/>
      <c r="N164" s="27"/>
      <c r="O164" s="27"/>
    </row>
    <row r="165" spans="1:15">
      <c r="A165" s="27"/>
      <c r="M165" s="27"/>
      <c r="N165" s="27"/>
      <c r="O165" s="27"/>
    </row>
    <row r="166" spans="1:15">
      <c r="A166" s="27"/>
      <c r="M166" s="27"/>
      <c r="N166" s="27"/>
      <c r="O166" s="27"/>
    </row>
    <row r="167" spans="1:15">
      <c r="A167" s="27"/>
      <c r="M167" s="27"/>
      <c r="N167" s="27"/>
      <c r="O167" s="27"/>
    </row>
    <row r="168" spans="1:15">
      <c r="A168" s="27"/>
      <c r="M168" s="27"/>
      <c r="N168" s="27"/>
      <c r="O168" s="27"/>
    </row>
    <row r="169" spans="1:15">
      <c r="A169" s="27"/>
      <c r="M169" s="27"/>
      <c r="N169" s="27"/>
      <c r="O169" s="27"/>
    </row>
    <row r="170" spans="1:15">
      <c r="A170" s="27"/>
      <c r="M170" s="27"/>
      <c r="N170" s="27"/>
      <c r="O170" s="27"/>
    </row>
    <row r="171" spans="1:15">
      <c r="A171" s="27"/>
      <c r="M171" s="27"/>
      <c r="N171" s="27"/>
      <c r="O171" s="27"/>
    </row>
    <row r="172" spans="1:15">
      <c r="A172" s="27"/>
      <c r="M172" s="27"/>
      <c r="N172" s="27"/>
      <c r="O172" s="27"/>
    </row>
    <row r="173" spans="1:15">
      <c r="A173" s="27"/>
      <c r="M173" s="27"/>
      <c r="N173" s="27"/>
      <c r="O173" s="27"/>
    </row>
    <row r="174" spans="1:15">
      <c r="A174" s="27"/>
      <c r="M174" s="27"/>
      <c r="N174" s="27"/>
      <c r="O174" s="27"/>
    </row>
    <row r="175" spans="1:15">
      <c r="A175" s="27"/>
      <c r="M175" s="27"/>
      <c r="N175" s="27"/>
      <c r="O175" s="27"/>
    </row>
    <row r="176" spans="1:15">
      <c r="A176" s="27"/>
      <c r="M176" s="27"/>
      <c r="N176" s="27"/>
      <c r="O176" s="27"/>
    </row>
    <row r="177" spans="1:15">
      <c r="A177" s="27"/>
      <c r="M177" s="27"/>
      <c r="N177" s="27"/>
      <c r="O177" s="27"/>
    </row>
    <row r="178" spans="1:15">
      <c r="A178" s="27"/>
      <c r="M178" s="27"/>
      <c r="N178" s="27"/>
      <c r="O178" s="27"/>
    </row>
    <row r="179" spans="1:15">
      <c r="A179" s="27"/>
      <c r="M179" s="27"/>
      <c r="N179" s="27"/>
      <c r="O179" s="27"/>
    </row>
    <row r="180" spans="1:15">
      <c r="A180" s="27"/>
      <c r="M180" s="27"/>
      <c r="N180" s="27"/>
      <c r="O180" s="27"/>
    </row>
    <row r="181" spans="1:15">
      <c r="A181" s="27"/>
      <c r="M181" s="27"/>
      <c r="N181" s="27"/>
      <c r="O181" s="27"/>
    </row>
    <row r="182" spans="1:15">
      <c r="A182" s="27"/>
      <c r="M182" s="27"/>
      <c r="N182" s="27"/>
      <c r="O182" s="27"/>
    </row>
    <row r="183" spans="1:15">
      <c r="A183" s="27"/>
      <c r="M183" s="27"/>
      <c r="N183" s="27"/>
      <c r="O183" s="27"/>
    </row>
    <row r="184" spans="1:15">
      <c r="A184" s="27"/>
      <c r="M184" s="27"/>
      <c r="N184" s="27"/>
      <c r="O184" s="27"/>
    </row>
    <row r="185" spans="1:15">
      <c r="A185" s="27"/>
      <c r="M185" s="27"/>
      <c r="N185" s="27"/>
      <c r="O185" s="27"/>
    </row>
    <row r="186" spans="1:15">
      <c r="A186" s="27"/>
      <c r="M186" s="27"/>
      <c r="N186" s="27"/>
      <c r="O186" s="27"/>
    </row>
    <row r="187" spans="1:15">
      <c r="A187" s="27"/>
      <c r="M187" s="27"/>
      <c r="N187" s="27"/>
      <c r="O187" s="27"/>
    </row>
    <row r="188" spans="1:15">
      <c r="A188" s="27"/>
      <c r="M188" s="27"/>
      <c r="N188" s="27"/>
      <c r="O188" s="27"/>
    </row>
    <row r="189" spans="1:15">
      <c r="A189" s="27"/>
      <c r="M189" s="27"/>
      <c r="N189" s="27"/>
      <c r="O189" s="27"/>
    </row>
    <row r="190" spans="1:15">
      <c r="A190" s="27"/>
      <c r="M190" s="27"/>
      <c r="N190" s="27"/>
      <c r="O190" s="27"/>
    </row>
    <row r="191" spans="1:15">
      <c r="A191" s="27"/>
      <c r="M191" s="27"/>
      <c r="N191" s="27"/>
      <c r="O191" s="27"/>
    </row>
    <row r="192" spans="1:15">
      <c r="A192" s="27"/>
      <c r="M192" s="27"/>
      <c r="N192" s="27"/>
      <c r="O192" s="27"/>
    </row>
    <row r="193" spans="1:15">
      <c r="A193" s="27"/>
      <c r="M193" s="27"/>
      <c r="N193" s="27"/>
      <c r="O193" s="27"/>
    </row>
    <row r="194" spans="1:15">
      <c r="A194" s="27"/>
      <c r="M194" s="27"/>
      <c r="N194" s="27"/>
      <c r="O194" s="27"/>
    </row>
    <row r="195" spans="1:15">
      <c r="A195" s="27"/>
      <c r="M195" s="27"/>
      <c r="N195" s="27"/>
      <c r="O195" s="27"/>
    </row>
    <row r="196" spans="1:15">
      <c r="A196" s="27"/>
      <c r="M196" s="27"/>
      <c r="N196" s="27"/>
      <c r="O196" s="27"/>
    </row>
    <row r="197" spans="1:15">
      <c r="A197" s="27"/>
      <c r="M197" s="27"/>
      <c r="N197" s="27"/>
      <c r="O197" s="27"/>
    </row>
    <row r="198" spans="1:15">
      <c r="A198" s="27"/>
      <c r="M198" s="27"/>
      <c r="N198" s="27"/>
      <c r="O198" s="27"/>
    </row>
    <row r="199" spans="1:15">
      <c r="A199" s="27"/>
      <c r="M199" s="27"/>
      <c r="N199" s="27"/>
      <c r="O199" s="27"/>
    </row>
    <row r="200" spans="1:15">
      <c r="A200" s="27"/>
      <c r="M200" s="27"/>
      <c r="N200" s="27"/>
      <c r="O200" s="27"/>
    </row>
    <row r="201" spans="1:15">
      <c r="A201" s="27"/>
      <c r="M201" s="27"/>
      <c r="N201" s="27"/>
      <c r="O201" s="27"/>
    </row>
    <row r="202" spans="1:15">
      <c r="A202" s="27"/>
      <c r="M202" s="27"/>
      <c r="N202" s="27"/>
      <c r="O202" s="27"/>
    </row>
    <row r="203" spans="1:15">
      <c r="A203" s="27"/>
      <c r="M203" s="27"/>
      <c r="N203" s="27"/>
      <c r="O203" s="27"/>
    </row>
    <row r="204" spans="1:15">
      <c r="A204" s="27"/>
      <c r="M204" s="27"/>
      <c r="N204" s="27"/>
      <c r="O204" s="27"/>
    </row>
    <row r="205" spans="1:15">
      <c r="A205" s="27"/>
      <c r="M205" s="27"/>
      <c r="N205" s="27"/>
      <c r="O205" s="27"/>
    </row>
    <row r="206" spans="1:15">
      <c r="A206" s="27"/>
      <c r="M206" s="27"/>
      <c r="N206" s="27"/>
      <c r="O206" s="27"/>
    </row>
    <row r="207" spans="1:15">
      <c r="A207" s="27"/>
      <c r="M207" s="27"/>
      <c r="N207" s="27"/>
      <c r="O207" s="27"/>
    </row>
    <row r="208" spans="1:15">
      <c r="A208" s="27"/>
      <c r="M208" s="27"/>
      <c r="N208" s="27"/>
      <c r="O208" s="27"/>
    </row>
    <row r="209" spans="1:15">
      <c r="A209" s="27"/>
      <c r="M209" s="27"/>
      <c r="N209" s="27"/>
      <c r="O209" s="27"/>
    </row>
    <row r="210" spans="1:15">
      <c r="A210" s="27"/>
      <c r="M210" s="27"/>
      <c r="N210" s="27"/>
      <c r="O210" s="27"/>
    </row>
    <row r="211" spans="1:15">
      <c r="A211" s="27"/>
      <c r="M211" s="27"/>
      <c r="N211" s="27"/>
      <c r="O211" s="27"/>
    </row>
    <row r="212" spans="1:15">
      <c r="A212" s="27"/>
      <c r="M212" s="27"/>
      <c r="N212" s="27"/>
      <c r="O212" s="27"/>
    </row>
    <row r="213" spans="1:15">
      <c r="A213" s="27"/>
      <c r="M213" s="27"/>
      <c r="N213" s="27"/>
      <c r="O213" s="27"/>
    </row>
    <row r="214" spans="1:15">
      <c r="A214" s="27"/>
      <c r="M214" s="27"/>
      <c r="N214" s="27"/>
      <c r="O214" s="27"/>
    </row>
    <row r="215" spans="1:15">
      <c r="A215" s="27"/>
      <c r="M215" s="27"/>
      <c r="N215" s="27"/>
      <c r="O215" s="27"/>
    </row>
    <row r="216" spans="1:15">
      <c r="A216" s="27"/>
      <c r="M216" s="27"/>
      <c r="N216" s="27"/>
      <c r="O216" s="27"/>
    </row>
    <row r="217" spans="1:15">
      <c r="A217" s="27"/>
      <c r="M217" s="27"/>
      <c r="N217" s="27"/>
      <c r="O217" s="27"/>
    </row>
    <row r="218" spans="1:15">
      <c r="A218" s="27"/>
      <c r="M218" s="27"/>
      <c r="N218" s="27"/>
      <c r="O218" s="27"/>
    </row>
    <row r="219" spans="1:15">
      <c r="A219" s="27"/>
      <c r="M219" s="27"/>
      <c r="N219" s="27"/>
      <c r="O219" s="27"/>
    </row>
    <row r="220" spans="1:15">
      <c r="A220" s="27"/>
      <c r="M220" s="27"/>
      <c r="N220" s="27"/>
      <c r="O220" s="27"/>
    </row>
  </sheetData>
  <protectedRanges>
    <protectedRange sqref="D65:K65 D77:K78 D80:K81" name="Rozstęp6"/>
    <protectedRange sqref="F2" name="Rozstęp1_1"/>
    <protectedRange sqref="J46:K47" name="Rozstęp21_1"/>
    <protectedRange sqref="D43:E43" name="Rozstęp17_1"/>
    <protectedRange sqref="G42:H42 J42:K42" name="Rozstęp15_1"/>
    <protectedRange sqref="D31:G31 D62:G62 D74:G74" name="Rozstęp4_1_1"/>
    <protectedRange sqref="F39 D41:E41" name="Rozstęp14_1"/>
    <protectedRange sqref="G44:H44 J44:K44" name="Rozstęp18_1"/>
    <protectedRange sqref="G46:H47 D45:E45 D47:E47" name="Rozstęp20_1"/>
    <protectedRange sqref="D84:K84" name="Rozstęp34_2"/>
    <protectedRange sqref="D82:F82" name="Rozstęp32_2"/>
    <protectedRange sqref="D79:K79" name="Rozstęp6_2"/>
    <protectedRange sqref="G83:K83" name="Rozstęp33_2"/>
    <protectedRange sqref="D86:K87" name="Rozstęp37_2"/>
    <protectedRange sqref="C109" name="Rozstęp39_1"/>
    <protectedRange sqref="G85 I85:J85" name="Rozstęp35_1_1_1"/>
  </protectedRanges>
  <mergeCells count="51">
    <mergeCell ref="C117:H117"/>
    <mergeCell ref="C94:L94"/>
    <mergeCell ref="C95:L95"/>
    <mergeCell ref="C96:L96"/>
    <mergeCell ref="B99:K99"/>
    <mergeCell ref="E111:G111"/>
    <mergeCell ref="D112:H112"/>
    <mergeCell ref="B101:D101"/>
    <mergeCell ref="F101:G101"/>
    <mergeCell ref="C93:L93"/>
    <mergeCell ref="B62:B63"/>
    <mergeCell ref="C62:C63"/>
    <mergeCell ref="D62:K62"/>
    <mergeCell ref="L62:L63"/>
    <mergeCell ref="C70:H70"/>
    <mergeCell ref="B72:L72"/>
    <mergeCell ref="B74:B75"/>
    <mergeCell ref="C74:C75"/>
    <mergeCell ref="D74:K74"/>
    <mergeCell ref="L74:L75"/>
    <mergeCell ref="C92:L92"/>
    <mergeCell ref="C59:L59"/>
    <mergeCell ref="C23:E23"/>
    <mergeCell ref="B29:L29"/>
    <mergeCell ref="B31:B32"/>
    <mergeCell ref="C31:C32"/>
    <mergeCell ref="D31:K31"/>
    <mergeCell ref="L31:L32"/>
    <mergeCell ref="C52:H52"/>
    <mergeCell ref="C54:L54"/>
    <mergeCell ref="C56:L56"/>
    <mergeCell ref="C57:L57"/>
    <mergeCell ref="C58:L58"/>
    <mergeCell ref="C22:E22"/>
    <mergeCell ref="B9:L9"/>
    <mergeCell ref="B11:C11"/>
    <mergeCell ref="B12:C12"/>
    <mergeCell ref="B14:C14"/>
    <mergeCell ref="C15:E15"/>
    <mergeCell ref="C16:E16"/>
    <mergeCell ref="C17:E17"/>
    <mergeCell ref="C18:E18"/>
    <mergeCell ref="C19:E19"/>
    <mergeCell ref="C20:E20"/>
    <mergeCell ref="C21:E21"/>
    <mergeCell ref="A6:B6"/>
    <mergeCell ref="F2:L2"/>
    <mergeCell ref="A3:C3"/>
    <mergeCell ref="A4:C4"/>
    <mergeCell ref="F4:J4"/>
    <mergeCell ref="A5:B5"/>
  </mergeCells>
  <dataValidations count="1">
    <dataValidation type="date" operator="greaterThan" allowBlank="1" showInputMessage="1" showErrorMessage="1" sqref="C109">
      <formula1>44927</formula1>
    </dataValidation>
  </dataValidations>
  <pageMargins left="0.7" right="0.7" top="0.75" bottom="0.75" header="0.3" footer="0.3"/>
  <pageSetup paperSize="9" scale="47"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U220"/>
  <sheetViews>
    <sheetView topLeftCell="A4" zoomScale="90" zoomScaleNormal="90" workbookViewId="0">
      <selection activeCell="B23" sqref="B23"/>
    </sheetView>
  </sheetViews>
  <sheetFormatPr defaultRowHeight="12.75"/>
  <cols>
    <col min="1" max="1" width="4" style="25" customWidth="1"/>
    <col min="2" max="2" width="6" style="27" customWidth="1"/>
    <col min="3" max="3" width="63.5" style="27" customWidth="1"/>
    <col min="4" max="4" width="16.5" style="27" customWidth="1"/>
    <col min="5" max="12" width="16.375" style="27" customWidth="1"/>
    <col min="13" max="15" width="9.125" style="25" customWidth="1"/>
    <col min="16" max="16384" width="9" style="27"/>
  </cols>
  <sheetData>
    <row r="1" spans="1:21">
      <c r="B1" s="25"/>
      <c r="C1" s="25"/>
      <c r="D1" s="25"/>
      <c r="E1" s="25"/>
      <c r="F1" s="25"/>
      <c r="G1" s="25"/>
      <c r="H1" s="25"/>
      <c r="I1" s="25"/>
      <c r="J1" s="25"/>
      <c r="K1" s="25"/>
      <c r="L1" s="26" t="s">
        <v>0</v>
      </c>
      <c r="N1" s="27"/>
      <c r="O1" s="27"/>
    </row>
    <row r="2" spans="1:21">
      <c r="A2" s="27"/>
      <c r="B2" s="28"/>
      <c r="C2" s="28"/>
      <c r="D2" s="28"/>
      <c r="E2" s="29"/>
      <c r="F2" s="87"/>
      <c r="G2" s="87"/>
      <c r="H2" s="87"/>
      <c r="I2" s="87"/>
      <c r="J2" s="87"/>
      <c r="K2" s="87"/>
      <c r="L2" s="87"/>
      <c r="M2" s="27"/>
      <c r="N2" s="27"/>
      <c r="O2" s="27"/>
    </row>
    <row r="3" spans="1:21" ht="13.5" thickBot="1">
      <c r="A3" s="88" t="s">
        <v>1</v>
      </c>
      <c r="B3" s="88"/>
      <c r="C3" s="88"/>
      <c r="F3" s="30"/>
      <c r="M3" s="27"/>
      <c r="N3" s="27"/>
      <c r="O3" s="27"/>
    </row>
    <row r="4" spans="1:21" ht="59.25" customHeight="1" thickBot="1">
      <c r="A4" s="89"/>
      <c r="B4" s="90"/>
      <c r="C4" s="91"/>
      <c r="D4" s="28"/>
      <c r="E4" s="29"/>
      <c r="F4" s="87"/>
      <c r="G4" s="87"/>
      <c r="H4" s="87"/>
      <c r="I4" s="87"/>
      <c r="J4" s="87"/>
      <c r="M4" s="27"/>
      <c r="N4" s="27"/>
      <c r="O4" s="27"/>
    </row>
    <row r="5" spans="1:21" ht="13.5" thickBot="1">
      <c r="A5" s="88" t="s">
        <v>2</v>
      </c>
      <c r="B5" s="88"/>
      <c r="F5" s="30"/>
      <c r="M5" s="27"/>
      <c r="N5" s="27"/>
      <c r="O5" s="27"/>
    </row>
    <row r="6" spans="1:21" ht="48" customHeight="1" thickBot="1">
      <c r="A6" s="92"/>
      <c r="B6" s="93"/>
      <c r="C6" s="31"/>
      <c r="D6" s="31"/>
      <c r="E6" s="25"/>
      <c r="F6" s="25"/>
      <c r="G6" s="25"/>
      <c r="H6" s="25"/>
      <c r="I6" s="25"/>
      <c r="J6" s="25"/>
      <c r="K6" s="25"/>
      <c r="L6" s="25"/>
      <c r="N6" s="27"/>
      <c r="O6" s="27"/>
    </row>
    <row r="7" spans="1:21">
      <c r="B7" s="26"/>
      <c r="C7" s="25"/>
      <c r="D7" s="25"/>
      <c r="E7" s="25"/>
      <c r="F7" s="25"/>
      <c r="G7" s="25"/>
      <c r="H7" s="25"/>
      <c r="I7" s="25"/>
      <c r="J7" s="25"/>
      <c r="K7" s="25"/>
      <c r="L7" s="25"/>
    </row>
    <row r="8" spans="1:21">
      <c r="B8" s="25"/>
      <c r="C8" s="25"/>
      <c r="D8" s="25"/>
      <c r="E8" s="25"/>
      <c r="F8" s="25"/>
      <c r="G8" s="25"/>
      <c r="H8" s="25"/>
      <c r="I8" s="25"/>
      <c r="J8" s="25"/>
      <c r="K8" s="25"/>
      <c r="L8" s="25"/>
    </row>
    <row r="9" spans="1:21" ht="39" customHeight="1">
      <c r="B9" s="83" t="s">
        <v>63</v>
      </c>
      <c r="C9" s="84"/>
      <c r="D9" s="84"/>
      <c r="E9" s="84"/>
      <c r="F9" s="84"/>
      <c r="G9" s="84"/>
      <c r="H9" s="84"/>
      <c r="I9" s="84"/>
      <c r="J9" s="84"/>
      <c r="K9" s="84"/>
      <c r="L9" s="85"/>
      <c r="M9" s="26"/>
      <c r="N9" s="26"/>
      <c r="O9" s="26"/>
      <c r="P9" s="30"/>
      <c r="Q9" s="30"/>
      <c r="R9" s="30"/>
      <c r="S9" s="30"/>
      <c r="T9" s="30"/>
      <c r="U9" s="30"/>
    </row>
    <row r="10" spans="1:21">
      <c r="B10" s="25"/>
      <c r="C10" s="25"/>
      <c r="D10" s="25"/>
      <c r="E10" s="25"/>
      <c r="F10" s="25"/>
      <c r="G10" s="25"/>
      <c r="H10" s="25"/>
      <c r="I10" s="25"/>
      <c r="J10" s="25"/>
      <c r="K10" s="25"/>
      <c r="L10" s="25"/>
    </row>
    <row r="11" spans="1:21">
      <c r="A11" s="5"/>
      <c r="B11" s="94" t="s">
        <v>3</v>
      </c>
      <c r="C11" s="95"/>
      <c r="D11" s="25"/>
      <c r="E11" s="25"/>
      <c r="F11" s="25"/>
      <c r="G11" s="25"/>
      <c r="H11" s="25"/>
      <c r="I11" s="25"/>
      <c r="J11" s="25"/>
      <c r="K11" s="25"/>
      <c r="L11" s="25"/>
      <c r="N11" s="27"/>
      <c r="O11" s="27"/>
    </row>
    <row r="12" spans="1:21">
      <c r="A12" s="32"/>
      <c r="B12" s="94" t="s">
        <v>4</v>
      </c>
      <c r="C12" s="95"/>
      <c r="E12" s="25"/>
      <c r="F12" s="25"/>
      <c r="G12" s="25"/>
      <c r="H12" s="25"/>
      <c r="I12" s="25"/>
      <c r="J12" s="25"/>
      <c r="K12" s="25"/>
      <c r="L12" s="25"/>
      <c r="N12" s="27"/>
      <c r="O12" s="27"/>
    </row>
    <row r="13" spans="1:21">
      <c r="A13" s="33"/>
      <c r="B13" s="34"/>
      <c r="C13" s="35"/>
      <c r="E13" s="25"/>
      <c r="F13" s="25"/>
      <c r="G13" s="25"/>
      <c r="H13" s="25"/>
      <c r="I13" s="25"/>
      <c r="J13" s="25"/>
      <c r="K13" s="25"/>
      <c r="L13" s="25"/>
      <c r="N13" s="27"/>
      <c r="O13" s="27"/>
    </row>
    <row r="14" spans="1:21" ht="30" customHeight="1">
      <c r="A14" s="27"/>
      <c r="B14" s="95" t="s">
        <v>56</v>
      </c>
      <c r="C14" s="95"/>
      <c r="D14" s="36"/>
      <c r="E14" s="36"/>
      <c r="F14" s="36"/>
      <c r="G14" s="36"/>
      <c r="H14" s="36"/>
      <c r="I14" s="36"/>
      <c r="J14" s="36"/>
      <c r="K14" s="36"/>
      <c r="L14" s="36"/>
      <c r="M14" s="36"/>
      <c r="N14" s="36"/>
      <c r="O14" s="36"/>
      <c r="P14" s="36"/>
      <c r="Q14" s="36"/>
    </row>
    <row r="15" spans="1:21" ht="20.100000000000001" customHeight="1">
      <c r="A15" s="27"/>
      <c r="B15" s="37"/>
      <c r="C15" s="81" t="s">
        <v>47</v>
      </c>
      <c r="D15" s="82"/>
      <c r="E15" s="82"/>
      <c r="F15" s="38"/>
      <c r="G15" s="38"/>
      <c r="H15" s="38"/>
      <c r="I15" s="38"/>
      <c r="J15" s="38"/>
      <c r="K15" s="38"/>
      <c r="L15" s="38"/>
      <c r="M15" s="38"/>
      <c r="N15" s="38"/>
      <c r="O15" s="38"/>
      <c r="P15" s="38"/>
      <c r="Q15" s="38"/>
      <c r="R15" s="38"/>
      <c r="S15" s="38"/>
    </row>
    <row r="16" spans="1:21" ht="20.100000000000001" customHeight="1">
      <c r="A16" s="27"/>
      <c r="B16" s="37"/>
      <c r="C16" s="81" t="s">
        <v>48</v>
      </c>
      <c r="D16" s="82"/>
      <c r="E16" s="82"/>
      <c r="F16" s="38"/>
      <c r="G16" s="38"/>
      <c r="H16" s="38"/>
      <c r="I16" s="38"/>
      <c r="J16" s="38"/>
      <c r="K16" s="38"/>
      <c r="L16" s="38"/>
      <c r="M16" s="38"/>
      <c r="N16" s="38"/>
      <c r="O16" s="38"/>
      <c r="P16" s="38"/>
      <c r="Q16" s="38"/>
      <c r="R16" s="38"/>
      <c r="S16" s="38"/>
    </row>
    <row r="17" spans="1:21" ht="20.100000000000001" customHeight="1">
      <c r="A17" s="27"/>
      <c r="B17" s="37"/>
      <c r="C17" s="81" t="s">
        <v>49</v>
      </c>
      <c r="D17" s="82"/>
      <c r="E17" s="82"/>
      <c r="F17" s="38"/>
      <c r="G17" s="38"/>
      <c r="H17" s="38"/>
      <c r="I17" s="38"/>
      <c r="J17" s="38"/>
      <c r="K17" s="38"/>
      <c r="L17" s="38"/>
      <c r="M17" s="38"/>
      <c r="N17" s="38"/>
      <c r="O17" s="38"/>
      <c r="P17" s="38"/>
      <c r="Q17" s="38"/>
      <c r="R17" s="38"/>
      <c r="S17" s="38"/>
    </row>
    <row r="18" spans="1:21" ht="20.100000000000001" customHeight="1">
      <c r="A18" s="27"/>
      <c r="B18" s="37"/>
      <c r="C18" s="81" t="s">
        <v>50</v>
      </c>
      <c r="D18" s="82"/>
      <c r="E18" s="82"/>
      <c r="F18" s="38"/>
      <c r="G18" s="38"/>
      <c r="H18" s="38"/>
      <c r="I18" s="38"/>
      <c r="J18" s="38"/>
      <c r="K18" s="38"/>
      <c r="L18" s="38"/>
      <c r="M18" s="38"/>
      <c r="N18" s="38"/>
      <c r="O18" s="38"/>
      <c r="P18" s="38"/>
      <c r="Q18" s="38"/>
      <c r="R18" s="38"/>
      <c r="S18" s="38"/>
    </row>
    <row r="19" spans="1:21" ht="20.100000000000001" customHeight="1">
      <c r="A19" s="27"/>
      <c r="B19" s="37"/>
      <c r="C19" s="81" t="s">
        <v>51</v>
      </c>
      <c r="D19" s="82"/>
      <c r="E19" s="82"/>
      <c r="F19" s="38"/>
      <c r="G19" s="38"/>
      <c r="H19" s="38"/>
      <c r="I19" s="38"/>
      <c r="J19" s="38"/>
      <c r="K19" s="38"/>
      <c r="L19" s="38"/>
      <c r="M19" s="38"/>
      <c r="N19" s="38"/>
      <c r="O19" s="38"/>
      <c r="P19" s="38"/>
      <c r="Q19" s="38"/>
      <c r="R19" s="38"/>
      <c r="S19" s="38"/>
    </row>
    <row r="20" spans="1:21" ht="28.5" customHeight="1">
      <c r="A20" s="27"/>
      <c r="B20" s="37"/>
      <c r="C20" s="81" t="s">
        <v>55</v>
      </c>
      <c r="D20" s="82"/>
      <c r="E20" s="82"/>
      <c r="F20" s="38"/>
      <c r="G20" s="38"/>
      <c r="H20" s="38"/>
      <c r="I20" s="38"/>
      <c r="J20" s="38"/>
      <c r="K20" s="38"/>
      <c r="L20" s="38"/>
      <c r="M20" s="38"/>
      <c r="N20" s="38"/>
      <c r="O20" s="38"/>
      <c r="P20" s="38"/>
      <c r="Q20" s="38"/>
      <c r="R20" s="38"/>
      <c r="S20" s="38"/>
      <c r="T20" s="38"/>
      <c r="U20" s="38"/>
    </row>
    <row r="21" spans="1:21" ht="20.100000000000001" customHeight="1">
      <c r="A21" s="27"/>
      <c r="B21" s="37"/>
      <c r="C21" s="81" t="s">
        <v>52</v>
      </c>
      <c r="D21" s="82"/>
      <c r="E21" s="82"/>
      <c r="F21" s="38"/>
      <c r="G21" s="38"/>
      <c r="H21" s="38"/>
      <c r="I21" s="38"/>
      <c r="J21" s="38"/>
      <c r="K21" s="38"/>
      <c r="L21" s="38"/>
      <c r="M21" s="38"/>
      <c r="N21" s="38"/>
      <c r="O21" s="38"/>
      <c r="P21" s="38"/>
      <c r="Q21" s="38"/>
      <c r="R21" s="38"/>
      <c r="S21" s="38"/>
    </row>
    <row r="22" spans="1:21" ht="20.100000000000001" customHeight="1">
      <c r="A22" s="27"/>
      <c r="B22" s="37"/>
      <c r="C22" s="81" t="s">
        <v>53</v>
      </c>
      <c r="D22" s="82"/>
      <c r="E22" s="82"/>
      <c r="F22" s="38"/>
      <c r="G22" s="38"/>
      <c r="H22" s="38"/>
      <c r="I22" s="38"/>
      <c r="J22" s="38"/>
      <c r="K22" s="38"/>
      <c r="L22" s="38"/>
      <c r="M22" s="38"/>
      <c r="N22" s="38"/>
      <c r="O22" s="38"/>
      <c r="P22" s="38"/>
      <c r="Q22" s="38"/>
      <c r="R22" s="38"/>
      <c r="S22" s="38"/>
    </row>
    <row r="23" spans="1:21" ht="20.100000000000001" customHeight="1">
      <c r="A23" s="27"/>
      <c r="B23" s="37" t="s">
        <v>59</v>
      </c>
      <c r="C23" s="81" t="s">
        <v>54</v>
      </c>
      <c r="D23" s="82"/>
      <c r="E23" s="82"/>
      <c r="F23" s="38"/>
      <c r="G23" s="38"/>
      <c r="H23" s="38"/>
      <c r="I23" s="38"/>
      <c r="J23" s="38"/>
      <c r="K23" s="38"/>
      <c r="L23" s="38"/>
      <c r="M23" s="38"/>
      <c r="N23" s="38"/>
      <c r="O23" s="38"/>
      <c r="P23" s="38"/>
      <c r="Q23" s="38"/>
      <c r="R23" s="38"/>
      <c r="S23" s="38"/>
    </row>
    <row r="24" spans="1:21">
      <c r="A24" s="33"/>
      <c r="B24" s="34"/>
      <c r="C24" s="35"/>
      <c r="E24" s="25"/>
      <c r="F24" s="25"/>
      <c r="G24" s="25"/>
      <c r="H24" s="25"/>
      <c r="I24" s="25"/>
      <c r="J24" s="25"/>
      <c r="K24" s="25"/>
      <c r="L24" s="25"/>
      <c r="N24" s="27"/>
      <c r="O24" s="27"/>
    </row>
    <row r="25" spans="1:21" ht="6.75" customHeight="1">
      <c r="B25" s="39"/>
      <c r="C25" s="39"/>
      <c r="D25" s="25"/>
      <c r="E25" s="25"/>
      <c r="F25" s="25"/>
      <c r="G25" s="25"/>
      <c r="H25" s="25"/>
      <c r="I25" s="25"/>
      <c r="J25" s="25"/>
      <c r="K25" s="25"/>
      <c r="L25" s="25"/>
    </row>
    <row r="26" spans="1:21" s="6" customFormat="1" ht="12.6" customHeight="1">
      <c r="A26" s="7"/>
      <c r="B26" s="1" t="s">
        <v>60</v>
      </c>
      <c r="C26" s="58" t="s">
        <v>5</v>
      </c>
      <c r="D26" s="7"/>
      <c r="E26" s="7"/>
      <c r="F26" s="7"/>
      <c r="G26" s="7"/>
      <c r="H26" s="7"/>
      <c r="I26" s="7"/>
      <c r="J26" s="7"/>
      <c r="K26" s="7"/>
      <c r="L26" s="7"/>
      <c r="M26" s="7"/>
      <c r="N26" s="7"/>
      <c r="O26" s="7"/>
    </row>
    <row r="27" spans="1:21">
      <c r="B27" s="40"/>
      <c r="C27" s="41"/>
      <c r="D27" s="25"/>
      <c r="E27" s="25"/>
      <c r="F27" s="25"/>
      <c r="G27" s="25"/>
      <c r="H27" s="25"/>
      <c r="I27" s="25"/>
      <c r="J27" s="25"/>
      <c r="K27" s="25"/>
      <c r="L27" s="25"/>
    </row>
    <row r="28" spans="1:21">
      <c r="B28" s="40"/>
      <c r="C28" s="41"/>
      <c r="D28" s="25"/>
      <c r="E28" s="25"/>
      <c r="F28" s="25"/>
      <c r="G28" s="25"/>
      <c r="H28" s="25"/>
      <c r="I28" s="25"/>
      <c r="J28" s="25"/>
      <c r="K28" s="25"/>
      <c r="L28" s="25"/>
    </row>
    <row r="29" spans="1:21" ht="37.5" customHeight="1">
      <c r="B29" s="71" t="s">
        <v>6</v>
      </c>
      <c r="C29" s="71"/>
      <c r="D29" s="71"/>
      <c r="E29" s="71"/>
      <c r="F29" s="71"/>
      <c r="G29" s="71"/>
      <c r="H29" s="71"/>
      <c r="I29" s="71"/>
      <c r="J29" s="71"/>
      <c r="K29" s="71"/>
      <c r="L29" s="71"/>
    </row>
    <row r="30" spans="1:21">
      <c r="B30" s="25"/>
      <c r="C30" s="25"/>
      <c r="D30" s="25"/>
      <c r="E30" s="25"/>
      <c r="F30" s="25"/>
      <c r="G30" s="25"/>
      <c r="H30" s="25"/>
      <c r="I30" s="25"/>
      <c r="J30" s="25"/>
      <c r="K30" s="25"/>
      <c r="L30" s="25"/>
    </row>
    <row r="31" spans="1:21" s="54" customFormat="1" ht="24" customHeight="1">
      <c r="A31" s="53"/>
      <c r="B31" s="72" t="s">
        <v>7</v>
      </c>
      <c r="C31" s="79" t="s">
        <v>64</v>
      </c>
      <c r="D31" s="74" t="s">
        <v>96</v>
      </c>
      <c r="E31" s="75"/>
      <c r="F31" s="75"/>
      <c r="G31" s="75"/>
      <c r="H31" s="75"/>
      <c r="I31" s="75"/>
      <c r="J31" s="75"/>
      <c r="K31" s="75"/>
      <c r="L31" s="72" t="s">
        <v>9</v>
      </c>
      <c r="M31" s="53"/>
      <c r="N31" s="53"/>
      <c r="O31" s="53"/>
    </row>
    <row r="32" spans="1:21" s="54" customFormat="1" ht="18.75" customHeight="1">
      <c r="A32" s="53"/>
      <c r="B32" s="72"/>
      <c r="C32" s="80"/>
      <c r="D32" s="8" t="s">
        <v>10</v>
      </c>
      <c r="E32" s="8" t="s">
        <v>11</v>
      </c>
      <c r="F32" s="8" t="s">
        <v>12</v>
      </c>
      <c r="G32" s="8" t="s">
        <v>13</v>
      </c>
      <c r="H32" s="8" t="s">
        <v>14</v>
      </c>
      <c r="I32" s="8" t="s">
        <v>15</v>
      </c>
      <c r="J32" s="8" t="s">
        <v>16</v>
      </c>
      <c r="K32" s="8" t="s">
        <v>17</v>
      </c>
      <c r="L32" s="72"/>
      <c r="M32" s="53"/>
      <c r="N32" s="53"/>
      <c r="O32" s="53"/>
    </row>
    <row r="33" spans="1:15" s="54" customFormat="1" ht="15">
      <c r="A33" s="53"/>
      <c r="B33" s="8">
        <v>1</v>
      </c>
      <c r="C33" s="8">
        <v>2</v>
      </c>
      <c r="D33" s="8">
        <v>3</v>
      </c>
      <c r="E33" s="8">
        <v>4</v>
      </c>
      <c r="F33" s="9">
        <v>5</v>
      </c>
      <c r="G33" s="8">
        <v>6</v>
      </c>
      <c r="H33" s="9">
        <v>7</v>
      </c>
      <c r="I33" s="8">
        <v>8</v>
      </c>
      <c r="J33" s="8">
        <v>9</v>
      </c>
      <c r="K33" s="8">
        <v>10</v>
      </c>
      <c r="L33" s="8">
        <v>11</v>
      </c>
      <c r="M33" s="53"/>
      <c r="N33" s="53"/>
      <c r="O33" s="53"/>
    </row>
    <row r="34" spans="1:15" s="54" customFormat="1" ht="33.75" customHeight="1">
      <c r="A34" s="53"/>
      <c r="B34" s="8">
        <v>1</v>
      </c>
      <c r="C34" s="10" t="s">
        <v>65</v>
      </c>
      <c r="D34" s="11"/>
      <c r="E34" s="11"/>
      <c r="F34" s="12"/>
      <c r="G34" s="13"/>
      <c r="H34" s="13"/>
      <c r="I34" s="12"/>
      <c r="J34" s="14"/>
      <c r="K34" s="14"/>
      <c r="L34" s="15"/>
      <c r="M34" s="53"/>
      <c r="N34" s="53"/>
      <c r="O34" s="53"/>
    </row>
    <row r="35" spans="1:15" s="54" customFormat="1" ht="225">
      <c r="A35" s="53"/>
      <c r="B35" s="8">
        <v>2</v>
      </c>
      <c r="C35" s="16" t="s">
        <v>66</v>
      </c>
      <c r="D35" s="12"/>
      <c r="E35" s="12"/>
      <c r="F35" s="17"/>
      <c r="G35" s="12"/>
      <c r="H35" s="12"/>
      <c r="I35" s="17"/>
      <c r="J35" s="12"/>
      <c r="K35" s="12"/>
      <c r="L35" s="15"/>
      <c r="M35" s="53"/>
      <c r="N35" s="53"/>
      <c r="O35" s="53"/>
    </row>
    <row r="36" spans="1:15" s="54" customFormat="1" ht="33" customHeight="1">
      <c r="A36" s="53"/>
      <c r="B36" s="8">
        <v>3</v>
      </c>
      <c r="C36" s="10" t="s">
        <v>67</v>
      </c>
      <c r="D36" s="12"/>
      <c r="E36" s="12"/>
      <c r="F36" s="17"/>
      <c r="G36" s="12"/>
      <c r="H36" s="12"/>
      <c r="I36" s="17"/>
      <c r="J36" s="12"/>
      <c r="K36" s="12"/>
      <c r="L36" s="15"/>
      <c r="M36" s="53"/>
      <c r="N36" s="53"/>
      <c r="O36" s="53"/>
    </row>
    <row r="37" spans="1:15" s="54" customFormat="1" ht="120">
      <c r="A37" s="53"/>
      <c r="B37" s="8">
        <v>4</v>
      </c>
      <c r="C37" s="16" t="s">
        <v>68</v>
      </c>
      <c r="D37" s="12"/>
      <c r="E37" s="12"/>
      <c r="F37" s="17"/>
      <c r="G37" s="12"/>
      <c r="H37" s="12"/>
      <c r="I37" s="17"/>
      <c r="J37" s="12"/>
      <c r="K37" s="12"/>
      <c r="L37" s="15"/>
      <c r="M37" s="53"/>
      <c r="N37" s="53"/>
      <c r="O37" s="53"/>
    </row>
    <row r="38" spans="1:15" s="54" customFormat="1" ht="75">
      <c r="A38" s="53"/>
      <c r="B38" s="8">
        <v>5</v>
      </c>
      <c r="C38" s="16" t="s">
        <v>69</v>
      </c>
      <c r="D38" s="12"/>
      <c r="E38" s="12"/>
      <c r="F38" s="17"/>
      <c r="G38" s="12"/>
      <c r="H38" s="12"/>
      <c r="I38" s="17"/>
      <c r="J38" s="12"/>
      <c r="K38" s="12"/>
      <c r="L38" s="15"/>
      <c r="M38" s="53"/>
      <c r="N38" s="53"/>
      <c r="O38" s="53"/>
    </row>
    <row r="39" spans="1:15" s="54" customFormat="1" ht="105">
      <c r="A39" s="53"/>
      <c r="B39" s="8">
        <v>6</v>
      </c>
      <c r="C39" s="16" t="s">
        <v>70</v>
      </c>
      <c r="D39" s="18"/>
      <c r="E39" s="18"/>
      <c r="F39" s="19">
        <f>F34*1960.2</f>
        <v>0</v>
      </c>
      <c r="G39" s="18"/>
      <c r="H39" s="18"/>
      <c r="I39" s="18"/>
      <c r="J39" s="18"/>
      <c r="K39" s="18"/>
      <c r="L39" s="20">
        <f t="shared" ref="L39:L47" si="0">SUM(D39:K39)</f>
        <v>0</v>
      </c>
      <c r="M39" s="53"/>
      <c r="N39" s="53"/>
      <c r="O39" s="53"/>
    </row>
    <row r="40" spans="1:15" s="54" customFormat="1" ht="75">
      <c r="A40" s="53"/>
      <c r="B40" s="8">
        <v>7</v>
      </c>
      <c r="C40" s="16" t="s">
        <v>71</v>
      </c>
      <c r="D40" s="18"/>
      <c r="E40" s="18"/>
      <c r="F40" s="18"/>
      <c r="G40" s="18"/>
      <c r="H40" s="18"/>
      <c r="I40" s="19">
        <f>I34*4712.4</f>
        <v>0</v>
      </c>
      <c r="J40" s="18"/>
      <c r="K40" s="18"/>
      <c r="L40" s="20">
        <f t="shared" si="0"/>
        <v>0</v>
      </c>
      <c r="M40" s="53"/>
      <c r="N40" s="53"/>
      <c r="O40" s="53"/>
    </row>
    <row r="41" spans="1:15" s="54" customFormat="1" ht="105">
      <c r="A41" s="53"/>
      <c r="B41" s="8">
        <v>8</v>
      </c>
      <c r="C41" s="16" t="s">
        <v>72</v>
      </c>
      <c r="D41" s="19">
        <f>D35*1960.2</f>
        <v>0</v>
      </c>
      <c r="E41" s="19">
        <f>E35*1960.2</f>
        <v>0</v>
      </c>
      <c r="F41" s="18"/>
      <c r="G41" s="18"/>
      <c r="H41" s="18"/>
      <c r="I41" s="18"/>
      <c r="J41" s="18"/>
      <c r="K41" s="18"/>
      <c r="L41" s="20">
        <f t="shared" si="0"/>
        <v>0</v>
      </c>
      <c r="M41" s="53"/>
      <c r="N41" s="53"/>
      <c r="O41" s="53"/>
    </row>
    <row r="42" spans="1:15" s="54" customFormat="1" ht="105">
      <c r="A42" s="53"/>
      <c r="B42" s="8">
        <v>9</v>
      </c>
      <c r="C42" s="16" t="s">
        <v>73</v>
      </c>
      <c r="D42" s="18"/>
      <c r="E42" s="18"/>
      <c r="F42" s="18"/>
      <c r="G42" s="19">
        <f>G35*3663</f>
        <v>0</v>
      </c>
      <c r="H42" s="59">
        <f>H35*4712.4</f>
        <v>0</v>
      </c>
      <c r="I42" s="18"/>
      <c r="J42" s="19">
        <f>J35*6534</f>
        <v>0</v>
      </c>
      <c r="K42" s="19">
        <f>K35*6534</f>
        <v>0</v>
      </c>
      <c r="L42" s="20">
        <f t="shared" si="0"/>
        <v>0</v>
      </c>
      <c r="M42" s="53"/>
      <c r="N42" s="53"/>
      <c r="O42" s="53"/>
    </row>
    <row r="43" spans="1:15" s="54" customFormat="1" ht="105">
      <c r="A43" s="53"/>
      <c r="B43" s="8">
        <v>10</v>
      </c>
      <c r="C43" s="16" t="s">
        <v>74</v>
      </c>
      <c r="D43" s="19">
        <f>D36*1960.2</f>
        <v>0</v>
      </c>
      <c r="E43" s="19">
        <f>E36*1960.2</f>
        <v>0</v>
      </c>
      <c r="F43" s="18"/>
      <c r="G43" s="18"/>
      <c r="H43" s="18"/>
      <c r="I43" s="18"/>
      <c r="J43" s="18"/>
      <c r="K43" s="18"/>
      <c r="L43" s="20">
        <f t="shared" si="0"/>
        <v>0</v>
      </c>
      <c r="M43" s="53"/>
      <c r="N43" s="53"/>
      <c r="O43" s="53"/>
    </row>
    <row r="44" spans="1:15" s="54" customFormat="1" ht="105">
      <c r="A44" s="53"/>
      <c r="B44" s="8">
        <v>11</v>
      </c>
      <c r="C44" s="16" t="s">
        <v>75</v>
      </c>
      <c r="D44" s="18"/>
      <c r="E44" s="18"/>
      <c r="F44" s="18"/>
      <c r="G44" s="19">
        <f>G36*3663</f>
        <v>0</v>
      </c>
      <c r="H44" s="59">
        <f>H36*4712.4</f>
        <v>0</v>
      </c>
      <c r="I44" s="18"/>
      <c r="J44" s="19">
        <f>J36*6534</f>
        <v>0</v>
      </c>
      <c r="K44" s="19">
        <f>K36*6534</f>
        <v>0</v>
      </c>
      <c r="L44" s="20">
        <f t="shared" si="0"/>
        <v>0</v>
      </c>
      <c r="M44" s="53"/>
      <c r="N44" s="53"/>
      <c r="O44" s="53"/>
    </row>
    <row r="45" spans="1:15" s="54" customFormat="1" ht="105">
      <c r="A45" s="53"/>
      <c r="B45" s="8">
        <v>12</v>
      </c>
      <c r="C45" s="16" t="s">
        <v>76</v>
      </c>
      <c r="D45" s="19">
        <f>D37*1960.2</f>
        <v>0</v>
      </c>
      <c r="E45" s="19">
        <f>E37*1960.2</f>
        <v>0</v>
      </c>
      <c r="F45" s="18"/>
      <c r="G45" s="18"/>
      <c r="H45" s="18"/>
      <c r="I45" s="18"/>
      <c r="J45" s="18"/>
      <c r="K45" s="18"/>
      <c r="L45" s="20">
        <f t="shared" si="0"/>
        <v>0</v>
      </c>
      <c r="M45" s="53"/>
      <c r="N45" s="53"/>
      <c r="O45" s="53"/>
    </row>
    <row r="46" spans="1:15" s="54" customFormat="1" ht="105">
      <c r="A46" s="53"/>
      <c r="B46" s="8">
        <v>13</v>
      </c>
      <c r="C46" s="16" t="s">
        <v>77</v>
      </c>
      <c r="D46" s="18"/>
      <c r="E46" s="18"/>
      <c r="F46" s="18"/>
      <c r="G46" s="19">
        <f>G37*3663</f>
        <v>0</v>
      </c>
      <c r="H46" s="59">
        <f>H37*4712.4</f>
        <v>0</v>
      </c>
      <c r="I46" s="18"/>
      <c r="J46" s="19">
        <f>J37*6534</f>
        <v>0</v>
      </c>
      <c r="K46" s="19">
        <f>K37*6534</f>
        <v>0</v>
      </c>
      <c r="L46" s="20">
        <f t="shared" si="0"/>
        <v>0</v>
      </c>
      <c r="M46" s="53"/>
      <c r="N46" s="53"/>
      <c r="O46" s="53"/>
    </row>
    <row r="47" spans="1:15" s="54" customFormat="1" ht="150">
      <c r="A47" s="53"/>
      <c r="B47" s="8">
        <v>14</v>
      </c>
      <c r="C47" s="16" t="s">
        <v>78</v>
      </c>
      <c r="D47" s="19">
        <f>D38*1960.2</f>
        <v>0</v>
      </c>
      <c r="E47" s="19">
        <f>E38*1960.2</f>
        <v>0</v>
      </c>
      <c r="F47" s="18"/>
      <c r="G47" s="19">
        <f>G38*3663</f>
        <v>0</v>
      </c>
      <c r="H47" s="59">
        <f>H38*4712.4</f>
        <v>0</v>
      </c>
      <c r="I47" s="21"/>
      <c r="J47" s="19">
        <f>J38*6534</f>
        <v>0</v>
      </c>
      <c r="K47" s="19">
        <f>K38*6534</f>
        <v>0</v>
      </c>
      <c r="L47" s="20">
        <f t="shared" si="0"/>
        <v>0</v>
      </c>
      <c r="M47" s="53"/>
      <c r="N47" s="53"/>
      <c r="O47" s="53"/>
    </row>
    <row r="48" spans="1:15" s="54" customFormat="1" ht="30">
      <c r="A48" s="53"/>
      <c r="B48" s="8">
        <v>15</v>
      </c>
      <c r="C48" s="16" t="s">
        <v>57</v>
      </c>
      <c r="D48" s="20">
        <f>SUM(D39:D47)</f>
        <v>0</v>
      </c>
      <c r="E48" s="20">
        <f t="shared" ref="E48:K48" si="1">SUM(E39:E47)</f>
        <v>0</v>
      </c>
      <c r="F48" s="20">
        <f t="shared" si="1"/>
        <v>0</v>
      </c>
      <c r="G48" s="20">
        <f t="shared" si="1"/>
        <v>0</v>
      </c>
      <c r="H48" s="20">
        <f t="shared" si="1"/>
        <v>0</v>
      </c>
      <c r="I48" s="20">
        <f t="shared" si="1"/>
        <v>0</v>
      </c>
      <c r="J48" s="20">
        <f t="shared" si="1"/>
        <v>0</v>
      </c>
      <c r="K48" s="20">
        <f t="shared" si="1"/>
        <v>0</v>
      </c>
      <c r="L48" s="20">
        <f>SUM(D48:K48)</f>
        <v>0</v>
      </c>
      <c r="M48" s="53"/>
      <c r="N48" s="53"/>
      <c r="O48" s="53"/>
    </row>
    <row r="49" spans="1:15" s="54" customFormat="1" ht="30">
      <c r="A49" s="53"/>
      <c r="B49" s="8">
        <v>16</v>
      </c>
      <c r="C49" s="16" t="s">
        <v>18</v>
      </c>
      <c r="D49" s="18"/>
      <c r="E49" s="18"/>
      <c r="F49" s="18"/>
      <c r="G49" s="18"/>
      <c r="H49" s="18"/>
      <c r="I49" s="18"/>
      <c r="J49" s="18"/>
      <c r="K49" s="18"/>
      <c r="L49" s="22">
        <f>ROUNDDOWN(L48*1%,2)</f>
        <v>0</v>
      </c>
      <c r="M49" s="53"/>
      <c r="N49" s="53"/>
      <c r="O49" s="53"/>
    </row>
    <row r="50" spans="1:15" s="54" customFormat="1" ht="24.75" customHeight="1">
      <c r="A50" s="53"/>
      <c r="B50" s="8">
        <v>17</v>
      </c>
      <c r="C50" s="16" t="s">
        <v>19</v>
      </c>
      <c r="D50" s="18"/>
      <c r="E50" s="18"/>
      <c r="F50" s="18"/>
      <c r="G50" s="18"/>
      <c r="H50" s="18"/>
      <c r="I50" s="18"/>
      <c r="J50" s="18"/>
      <c r="K50" s="18"/>
      <c r="L50" s="20">
        <f>SUM(L48:L49)</f>
        <v>0</v>
      </c>
      <c r="M50" s="53"/>
      <c r="N50" s="53"/>
      <c r="O50" s="53"/>
    </row>
    <row r="51" spans="1:15">
      <c r="B51" s="25"/>
      <c r="C51" s="25"/>
      <c r="D51" s="25"/>
      <c r="E51" s="25"/>
      <c r="F51" s="25"/>
      <c r="G51" s="25"/>
      <c r="H51" s="25"/>
      <c r="I51" s="25"/>
      <c r="J51" s="25"/>
      <c r="K51" s="25"/>
      <c r="L51" s="25"/>
    </row>
    <row r="52" spans="1:15" ht="26.25" customHeight="1">
      <c r="B52" s="42"/>
      <c r="C52" s="96" t="s">
        <v>20</v>
      </c>
      <c r="D52" s="96"/>
      <c r="E52" s="96"/>
      <c r="F52" s="96"/>
      <c r="G52" s="96"/>
      <c r="H52" s="96"/>
      <c r="I52" s="43">
        <f>L50</f>
        <v>0</v>
      </c>
      <c r="J52" s="25"/>
      <c r="K52" s="25"/>
      <c r="L52" s="25"/>
    </row>
    <row r="53" spans="1:15" ht="15.75" customHeight="1">
      <c r="B53" s="42"/>
      <c r="C53" s="44"/>
      <c r="D53" s="44"/>
      <c r="E53" s="44"/>
      <c r="F53" s="44"/>
      <c r="G53" s="44"/>
      <c r="H53" s="44"/>
      <c r="I53" s="45"/>
      <c r="J53" s="25"/>
      <c r="K53" s="25"/>
      <c r="L53" s="25"/>
    </row>
    <row r="54" spans="1:15" s="6" customFormat="1" ht="38.25" customHeight="1">
      <c r="A54" s="7"/>
      <c r="B54" s="1" t="s">
        <v>21</v>
      </c>
      <c r="C54" s="76" t="s">
        <v>22</v>
      </c>
      <c r="D54" s="77"/>
      <c r="E54" s="77"/>
      <c r="F54" s="77"/>
      <c r="G54" s="77"/>
      <c r="H54" s="77"/>
      <c r="I54" s="77"/>
      <c r="J54" s="77"/>
      <c r="K54" s="77"/>
      <c r="L54" s="78"/>
      <c r="M54" s="7"/>
      <c r="N54" s="7"/>
      <c r="O54" s="7"/>
    </row>
    <row r="55" spans="1:15" s="6" customFormat="1" ht="15" customHeight="1">
      <c r="A55" s="7"/>
      <c r="B55" s="1" t="s">
        <v>23</v>
      </c>
      <c r="C55" s="50" t="s">
        <v>24</v>
      </c>
      <c r="D55" s="51"/>
      <c r="E55" s="51"/>
      <c r="F55" s="51"/>
      <c r="G55" s="51"/>
      <c r="H55" s="51"/>
      <c r="I55" s="51"/>
      <c r="J55" s="51"/>
      <c r="K55" s="51"/>
      <c r="L55" s="52"/>
      <c r="M55" s="7"/>
    </row>
    <row r="56" spans="1:15" s="6" customFormat="1" ht="37.5" customHeight="1">
      <c r="A56" s="7"/>
      <c r="B56" s="1" t="s">
        <v>25</v>
      </c>
      <c r="C56" s="76" t="s">
        <v>87</v>
      </c>
      <c r="D56" s="77"/>
      <c r="E56" s="77"/>
      <c r="F56" s="77"/>
      <c r="G56" s="77"/>
      <c r="H56" s="77"/>
      <c r="I56" s="77"/>
      <c r="J56" s="77"/>
      <c r="K56" s="77"/>
      <c r="L56" s="78"/>
      <c r="M56" s="7"/>
      <c r="N56" s="7"/>
      <c r="O56" s="7"/>
    </row>
    <row r="57" spans="1:15" s="6" customFormat="1" ht="37.5" customHeight="1">
      <c r="A57" s="7"/>
      <c r="B57" s="1" t="s">
        <v>26</v>
      </c>
      <c r="C57" s="76" t="s">
        <v>88</v>
      </c>
      <c r="D57" s="77"/>
      <c r="E57" s="77"/>
      <c r="F57" s="77"/>
      <c r="G57" s="77"/>
      <c r="H57" s="77"/>
      <c r="I57" s="77"/>
      <c r="J57" s="77"/>
      <c r="K57" s="77"/>
      <c r="L57" s="78"/>
      <c r="M57" s="7"/>
      <c r="N57" s="7"/>
      <c r="O57" s="7"/>
    </row>
    <row r="58" spans="1:15" s="6" customFormat="1" ht="39" customHeight="1">
      <c r="A58" s="7"/>
      <c r="B58" s="1" t="s">
        <v>27</v>
      </c>
      <c r="C58" s="76" t="s">
        <v>89</v>
      </c>
      <c r="D58" s="77"/>
      <c r="E58" s="77"/>
      <c r="F58" s="77"/>
      <c r="G58" s="77"/>
      <c r="H58" s="77"/>
      <c r="I58" s="77"/>
      <c r="J58" s="77"/>
      <c r="K58" s="77"/>
      <c r="L58" s="78"/>
      <c r="M58" s="7"/>
      <c r="N58" s="7"/>
      <c r="O58" s="7"/>
    </row>
    <row r="59" spans="1:15" s="6" customFormat="1" ht="27" customHeight="1">
      <c r="A59" s="7"/>
      <c r="B59" s="1" t="s">
        <v>28</v>
      </c>
      <c r="C59" s="76" t="s">
        <v>90</v>
      </c>
      <c r="D59" s="77"/>
      <c r="E59" s="77"/>
      <c r="F59" s="77"/>
      <c r="G59" s="77"/>
      <c r="H59" s="77"/>
      <c r="I59" s="77"/>
      <c r="J59" s="77"/>
      <c r="K59" s="77"/>
      <c r="L59" s="78"/>
      <c r="M59" s="7"/>
      <c r="N59" s="7"/>
      <c r="O59" s="7"/>
    </row>
    <row r="60" spans="1:15" s="57" customFormat="1" ht="38.25" customHeight="1">
      <c r="A60" s="55"/>
      <c r="B60" s="56" t="s">
        <v>61</v>
      </c>
      <c r="D60" s="55"/>
      <c r="E60" s="55"/>
      <c r="F60" s="55"/>
      <c r="G60" s="55"/>
      <c r="H60" s="55"/>
      <c r="I60" s="55"/>
      <c r="J60" s="55"/>
      <c r="K60" s="55"/>
      <c r="L60" s="55"/>
      <c r="M60" s="55"/>
      <c r="N60" s="55"/>
      <c r="O60" s="55"/>
    </row>
    <row r="61" spans="1:15">
      <c r="C61" s="25"/>
      <c r="D61" s="25"/>
      <c r="E61" s="25"/>
      <c r="F61" s="25"/>
      <c r="G61" s="25"/>
      <c r="H61" s="25"/>
      <c r="I61" s="25"/>
      <c r="J61" s="25"/>
      <c r="K61" s="25"/>
      <c r="L61" s="25"/>
    </row>
    <row r="62" spans="1:15" s="4" customFormat="1" ht="24" customHeight="1">
      <c r="A62" s="3"/>
      <c r="B62" s="72" t="s">
        <v>7</v>
      </c>
      <c r="C62" s="73" t="s">
        <v>79</v>
      </c>
      <c r="D62" s="74" t="s">
        <v>96</v>
      </c>
      <c r="E62" s="75"/>
      <c r="F62" s="75"/>
      <c r="G62" s="75"/>
      <c r="H62" s="75"/>
      <c r="I62" s="75"/>
      <c r="J62" s="75"/>
      <c r="K62" s="75"/>
      <c r="L62" s="72" t="s">
        <v>9</v>
      </c>
      <c r="M62" s="3"/>
      <c r="N62" s="3"/>
      <c r="O62" s="3"/>
    </row>
    <row r="63" spans="1:15" s="4" customFormat="1" ht="18" customHeight="1">
      <c r="A63" s="3"/>
      <c r="B63" s="72"/>
      <c r="C63" s="73"/>
      <c r="D63" s="8" t="s">
        <v>10</v>
      </c>
      <c r="E63" s="8" t="s">
        <v>11</v>
      </c>
      <c r="F63" s="8" t="s">
        <v>12</v>
      </c>
      <c r="G63" s="8" t="s">
        <v>13</v>
      </c>
      <c r="H63" s="8" t="s">
        <v>14</v>
      </c>
      <c r="I63" s="8" t="s">
        <v>15</v>
      </c>
      <c r="J63" s="8" t="s">
        <v>16</v>
      </c>
      <c r="K63" s="8" t="s">
        <v>17</v>
      </c>
      <c r="L63" s="72"/>
      <c r="M63" s="3"/>
      <c r="N63" s="3"/>
      <c r="O63" s="3"/>
    </row>
    <row r="64" spans="1:15" s="4" customFormat="1" ht="15">
      <c r="A64" s="3"/>
      <c r="B64" s="8">
        <v>1</v>
      </c>
      <c r="C64" s="8">
        <v>2</v>
      </c>
      <c r="D64" s="8">
        <v>3</v>
      </c>
      <c r="E64" s="8">
        <v>4</v>
      </c>
      <c r="F64" s="8">
        <v>5</v>
      </c>
      <c r="G64" s="8">
        <v>6</v>
      </c>
      <c r="H64" s="8">
        <v>7</v>
      </c>
      <c r="I64" s="8">
        <v>8</v>
      </c>
      <c r="J64" s="8">
        <v>9</v>
      </c>
      <c r="K64" s="8">
        <v>10</v>
      </c>
      <c r="L64" s="8">
        <v>11</v>
      </c>
      <c r="M64" s="3"/>
      <c r="N64" s="3"/>
      <c r="O64" s="3"/>
    </row>
    <row r="65" spans="1:15" s="4" customFormat="1" ht="25.5" customHeight="1">
      <c r="A65" s="3"/>
      <c r="B65" s="8">
        <v>1</v>
      </c>
      <c r="C65" s="16" t="s">
        <v>80</v>
      </c>
      <c r="D65" s="23"/>
      <c r="E65" s="23"/>
      <c r="F65" s="23"/>
      <c r="G65" s="23"/>
      <c r="H65" s="23"/>
      <c r="I65" s="23"/>
      <c r="J65" s="23"/>
      <c r="K65" s="23"/>
      <c r="L65" s="15"/>
      <c r="M65" s="3"/>
      <c r="N65" s="3"/>
      <c r="O65" s="3"/>
    </row>
    <row r="66" spans="1:15" s="4" customFormat="1" ht="75">
      <c r="A66" s="3"/>
      <c r="B66" s="8">
        <v>2</v>
      </c>
      <c r="C66" s="16" t="s">
        <v>29</v>
      </c>
      <c r="D66" s="19">
        <f>D65*1089</f>
        <v>0</v>
      </c>
      <c r="E66" s="19">
        <f t="shared" ref="E66:F66" si="2">E65*1089</f>
        <v>0</v>
      </c>
      <c r="F66" s="19">
        <f t="shared" si="2"/>
        <v>0</v>
      </c>
      <c r="G66" s="19">
        <f>G65*544.6</f>
        <v>0</v>
      </c>
      <c r="H66" s="19">
        <f t="shared" ref="H66:K66" si="3">H65*544.6</f>
        <v>0</v>
      </c>
      <c r="I66" s="19">
        <f t="shared" si="3"/>
        <v>0</v>
      </c>
      <c r="J66" s="19">
        <f t="shared" si="3"/>
        <v>0</v>
      </c>
      <c r="K66" s="19">
        <f t="shared" si="3"/>
        <v>0</v>
      </c>
      <c r="L66" s="22">
        <f>SUM(D66:K66)</f>
        <v>0</v>
      </c>
      <c r="M66" s="3"/>
      <c r="N66" s="3"/>
      <c r="O66" s="3"/>
    </row>
    <row r="67" spans="1:15" s="4" customFormat="1" ht="30">
      <c r="A67" s="3"/>
      <c r="B67" s="8">
        <v>3</v>
      </c>
      <c r="C67" s="16" t="s">
        <v>30</v>
      </c>
      <c r="D67" s="18"/>
      <c r="E67" s="18"/>
      <c r="F67" s="18"/>
      <c r="G67" s="18"/>
      <c r="H67" s="18"/>
      <c r="I67" s="18"/>
      <c r="J67" s="18"/>
      <c r="K67" s="18"/>
      <c r="L67" s="22">
        <f>ROUNDDOWN(L66*1%,2)</f>
        <v>0</v>
      </c>
      <c r="M67" s="3"/>
      <c r="N67" s="3"/>
      <c r="O67" s="3"/>
    </row>
    <row r="68" spans="1:15" s="4" customFormat="1" ht="25.5" customHeight="1">
      <c r="A68" s="3"/>
      <c r="B68" s="8">
        <v>4</v>
      </c>
      <c r="C68" s="16" t="s">
        <v>97</v>
      </c>
      <c r="D68" s="18"/>
      <c r="E68" s="18"/>
      <c r="F68" s="18"/>
      <c r="G68" s="18"/>
      <c r="H68" s="18"/>
      <c r="I68" s="18"/>
      <c r="J68" s="18"/>
      <c r="K68" s="18"/>
      <c r="L68" s="22">
        <f>SUM(L66:L67)</f>
        <v>0</v>
      </c>
      <c r="M68" s="3"/>
      <c r="N68" s="3"/>
      <c r="O68" s="3"/>
    </row>
    <row r="69" spans="1:15" s="4" customFormat="1" ht="15">
      <c r="A69" s="3"/>
      <c r="B69" s="3"/>
      <c r="C69" s="3"/>
      <c r="D69" s="3"/>
      <c r="E69" s="3"/>
      <c r="F69" s="3"/>
      <c r="G69" s="3"/>
      <c r="H69" s="3"/>
      <c r="J69" s="3"/>
      <c r="K69" s="3"/>
      <c r="L69" s="3"/>
      <c r="M69" s="3"/>
      <c r="N69" s="3"/>
      <c r="O69" s="3"/>
    </row>
    <row r="70" spans="1:15" s="4" customFormat="1" ht="32.25" customHeight="1">
      <c r="A70" s="3"/>
      <c r="B70" s="3"/>
      <c r="C70" s="70" t="s">
        <v>31</v>
      </c>
      <c r="D70" s="70"/>
      <c r="E70" s="70"/>
      <c r="F70" s="70"/>
      <c r="G70" s="70"/>
      <c r="H70" s="70"/>
      <c r="I70" s="2">
        <f>L68</f>
        <v>0</v>
      </c>
      <c r="J70" s="3"/>
      <c r="K70" s="3"/>
      <c r="L70" s="3"/>
      <c r="M70" s="3"/>
      <c r="N70" s="3"/>
      <c r="O70" s="3"/>
    </row>
    <row r="71" spans="1:15">
      <c r="B71" s="25"/>
      <c r="C71" s="25"/>
      <c r="D71" s="25"/>
      <c r="E71" s="25"/>
      <c r="F71" s="25"/>
      <c r="G71" s="25"/>
      <c r="H71" s="25"/>
      <c r="I71" s="25"/>
      <c r="J71" s="25"/>
      <c r="K71" s="25"/>
      <c r="L71" s="25"/>
    </row>
    <row r="72" spans="1:15" s="57" customFormat="1" ht="38.25" customHeight="1">
      <c r="A72" s="55"/>
      <c r="B72" s="71" t="s">
        <v>32</v>
      </c>
      <c r="C72" s="71"/>
      <c r="D72" s="71"/>
      <c r="E72" s="71"/>
      <c r="F72" s="71"/>
      <c r="G72" s="71"/>
      <c r="H72" s="71"/>
      <c r="I72" s="71"/>
      <c r="J72" s="71"/>
      <c r="K72" s="71"/>
      <c r="L72" s="71"/>
      <c r="M72" s="55"/>
      <c r="N72" s="55"/>
      <c r="O72" s="55"/>
    </row>
    <row r="73" spans="1:15">
      <c r="B73" s="25"/>
      <c r="C73" s="25"/>
      <c r="D73" s="25"/>
      <c r="E73" s="25"/>
      <c r="F73" s="25"/>
      <c r="G73" s="25"/>
      <c r="H73" s="25"/>
      <c r="I73" s="25"/>
      <c r="J73" s="25"/>
      <c r="K73" s="25"/>
      <c r="L73" s="25"/>
    </row>
    <row r="74" spans="1:15" s="4" customFormat="1" ht="24" customHeight="1">
      <c r="A74" s="3"/>
      <c r="B74" s="72" t="s">
        <v>7</v>
      </c>
      <c r="C74" s="73" t="s">
        <v>8</v>
      </c>
      <c r="D74" s="74" t="s">
        <v>96</v>
      </c>
      <c r="E74" s="75"/>
      <c r="F74" s="75"/>
      <c r="G74" s="75"/>
      <c r="H74" s="75"/>
      <c r="I74" s="75"/>
      <c r="J74" s="75"/>
      <c r="K74" s="75"/>
      <c r="L74" s="72" t="s">
        <v>9</v>
      </c>
      <c r="M74" s="3"/>
      <c r="N74" s="3"/>
      <c r="O74" s="3"/>
    </row>
    <row r="75" spans="1:15" s="4" customFormat="1" ht="18" customHeight="1">
      <c r="A75" s="3"/>
      <c r="B75" s="72"/>
      <c r="C75" s="73"/>
      <c r="D75" s="8" t="s">
        <v>10</v>
      </c>
      <c r="E75" s="8" t="s">
        <v>11</v>
      </c>
      <c r="F75" s="8" t="s">
        <v>12</v>
      </c>
      <c r="G75" s="8" t="s">
        <v>13</v>
      </c>
      <c r="H75" s="8" t="s">
        <v>14</v>
      </c>
      <c r="I75" s="8" t="s">
        <v>15</v>
      </c>
      <c r="J75" s="8" t="s">
        <v>16</v>
      </c>
      <c r="K75" s="8" t="s">
        <v>17</v>
      </c>
      <c r="L75" s="72"/>
      <c r="M75" s="3"/>
      <c r="N75" s="3"/>
      <c r="O75" s="3"/>
    </row>
    <row r="76" spans="1:15" s="4" customFormat="1" ht="18.75" customHeight="1">
      <c r="A76" s="3"/>
      <c r="B76" s="8">
        <v>1</v>
      </c>
      <c r="C76" s="8">
        <v>2</v>
      </c>
      <c r="D76" s="8">
        <v>3</v>
      </c>
      <c r="E76" s="8">
        <v>4</v>
      </c>
      <c r="F76" s="8">
        <v>5</v>
      </c>
      <c r="G76" s="8">
        <v>6</v>
      </c>
      <c r="H76" s="8">
        <v>7</v>
      </c>
      <c r="I76" s="8">
        <v>8</v>
      </c>
      <c r="J76" s="8">
        <v>9</v>
      </c>
      <c r="K76" s="8">
        <v>10</v>
      </c>
      <c r="L76" s="8">
        <v>11</v>
      </c>
      <c r="M76" s="3"/>
      <c r="N76" s="3"/>
      <c r="O76" s="3"/>
    </row>
    <row r="77" spans="1:15" s="4" customFormat="1" ht="120">
      <c r="A77" s="3"/>
      <c r="B77" s="8">
        <v>1</v>
      </c>
      <c r="C77" s="16" t="s">
        <v>82</v>
      </c>
      <c r="D77" s="23"/>
      <c r="E77" s="23"/>
      <c r="F77" s="23"/>
      <c r="G77" s="23"/>
      <c r="H77" s="23"/>
      <c r="I77" s="23"/>
      <c r="J77" s="23"/>
      <c r="K77" s="23"/>
      <c r="L77" s="15"/>
      <c r="M77" s="3"/>
      <c r="N77" s="3"/>
      <c r="O77" s="3"/>
    </row>
    <row r="78" spans="1:15" s="4" customFormat="1" ht="45">
      <c r="A78" s="3"/>
      <c r="B78" s="8">
        <v>2</v>
      </c>
      <c r="C78" s="16" t="s">
        <v>81</v>
      </c>
      <c r="D78" s="23"/>
      <c r="E78" s="23"/>
      <c r="F78" s="23"/>
      <c r="G78" s="23"/>
      <c r="H78" s="23"/>
      <c r="I78" s="23"/>
      <c r="J78" s="23"/>
      <c r="K78" s="23"/>
      <c r="L78" s="15"/>
      <c r="M78" s="3"/>
      <c r="N78" s="3"/>
      <c r="O78" s="3"/>
    </row>
    <row r="79" spans="1:15" s="4" customFormat="1" ht="75">
      <c r="A79" s="3"/>
      <c r="B79" s="8">
        <v>3</v>
      </c>
      <c r="C79" s="16" t="s">
        <v>83</v>
      </c>
      <c r="D79" s="17"/>
      <c r="E79" s="17"/>
      <c r="F79" s="17"/>
      <c r="G79" s="23"/>
      <c r="H79" s="17"/>
      <c r="I79" s="23"/>
      <c r="J79" s="23"/>
      <c r="K79" s="17"/>
      <c r="L79" s="15"/>
      <c r="M79" s="3"/>
      <c r="N79" s="3"/>
      <c r="O79" s="3"/>
    </row>
    <row r="80" spans="1:15" s="4" customFormat="1" ht="60">
      <c r="A80" s="3"/>
      <c r="B80" s="8">
        <v>4</v>
      </c>
      <c r="C80" s="16" t="s">
        <v>84</v>
      </c>
      <c r="D80" s="23"/>
      <c r="E80" s="23"/>
      <c r="F80" s="23"/>
      <c r="G80" s="23"/>
      <c r="H80" s="23"/>
      <c r="I80" s="23"/>
      <c r="J80" s="23"/>
      <c r="K80" s="23"/>
      <c r="L80" s="15"/>
      <c r="M80" s="3"/>
      <c r="N80" s="3"/>
      <c r="O80" s="3"/>
    </row>
    <row r="81" spans="1:15" s="4" customFormat="1" ht="60.75" customHeight="1">
      <c r="A81" s="3"/>
      <c r="B81" s="8">
        <v>5</v>
      </c>
      <c r="C81" s="24" t="s">
        <v>85</v>
      </c>
      <c r="D81" s="23"/>
      <c r="E81" s="23"/>
      <c r="F81" s="23"/>
      <c r="G81" s="23"/>
      <c r="H81" s="23"/>
      <c r="I81" s="23"/>
      <c r="J81" s="23"/>
      <c r="K81" s="23"/>
      <c r="L81" s="15"/>
      <c r="M81" s="3"/>
      <c r="N81" s="3"/>
      <c r="O81" s="3"/>
    </row>
    <row r="82" spans="1:15" s="4" customFormat="1" ht="105">
      <c r="A82" s="3"/>
      <c r="B82" s="8">
        <v>6</v>
      </c>
      <c r="C82" s="24" t="s">
        <v>99</v>
      </c>
      <c r="D82" s="19">
        <f>D77*1960.2</f>
        <v>0</v>
      </c>
      <c r="E82" s="19">
        <f t="shared" ref="E82:F82" si="4">E77*1960.2</f>
        <v>0</v>
      </c>
      <c r="F82" s="19">
        <f t="shared" si="4"/>
        <v>0</v>
      </c>
      <c r="G82" s="18"/>
      <c r="H82" s="18"/>
      <c r="I82" s="18"/>
      <c r="J82" s="18"/>
      <c r="K82" s="18"/>
      <c r="L82" s="22">
        <f>SUM(D82:K82)</f>
        <v>0</v>
      </c>
      <c r="M82" s="3"/>
      <c r="N82" s="3"/>
      <c r="O82" s="3"/>
    </row>
    <row r="83" spans="1:15" s="4" customFormat="1" ht="105">
      <c r="A83" s="3"/>
      <c r="B83" s="8">
        <v>7</v>
      </c>
      <c r="C83" s="24" t="s">
        <v>100</v>
      </c>
      <c r="D83" s="18"/>
      <c r="E83" s="18"/>
      <c r="F83" s="18"/>
      <c r="G83" s="19">
        <f>G77*3663</f>
        <v>0</v>
      </c>
      <c r="H83" s="19">
        <f>H77*4712.4</f>
        <v>0</v>
      </c>
      <c r="I83" s="19">
        <f>I77*4712.4</f>
        <v>0</v>
      </c>
      <c r="J83" s="19">
        <f>J77*6534</f>
        <v>0</v>
      </c>
      <c r="K83" s="19">
        <f>K77*6534</f>
        <v>0</v>
      </c>
      <c r="L83" s="22">
        <f t="shared" ref="L83:L88" si="5">SUM(D83:K83)</f>
        <v>0</v>
      </c>
      <c r="M83" s="3"/>
      <c r="N83" s="3"/>
      <c r="O83" s="3"/>
    </row>
    <row r="84" spans="1:15" s="4" customFormat="1" ht="90">
      <c r="A84" s="3"/>
      <c r="B84" s="8">
        <v>8</v>
      </c>
      <c r="C84" s="16" t="s">
        <v>101</v>
      </c>
      <c r="D84" s="19">
        <f>D78*1089</f>
        <v>0</v>
      </c>
      <c r="E84" s="19">
        <f t="shared" ref="E84:F84" si="6">E78*1089</f>
        <v>0</v>
      </c>
      <c r="F84" s="19">
        <f t="shared" si="6"/>
        <v>0</v>
      </c>
      <c r="G84" s="19">
        <f>G78*544.6</f>
        <v>0</v>
      </c>
      <c r="H84" s="19">
        <f t="shared" ref="H84:K84" si="7">H78*544.6</f>
        <v>0</v>
      </c>
      <c r="I84" s="19">
        <f t="shared" si="7"/>
        <v>0</v>
      </c>
      <c r="J84" s="19">
        <f t="shared" si="7"/>
        <v>0</v>
      </c>
      <c r="K84" s="19">
        <f t="shared" si="7"/>
        <v>0</v>
      </c>
      <c r="L84" s="22">
        <f t="shared" si="5"/>
        <v>0</v>
      </c>
      <c r="M84" s="3"/>
      <c r="N84" s="3"/>
      <c r="O84" s="3"/>
    </row>
    <row r="85" spans="1:15" s="4" customFormat="1" ht="90">
      <c r="A85" s="3"/>
      <c r="B85" s="8">
        <v>9</v>
      </c>
      <c r="C85" s="16" t="s">
        <v>86</v>
      </c>
      <c r="D85" s="18"/>
      <c r="E85" s="18"/>
      <c r="F85" s="18"/>
      <c r="G85" s="19">
        <f>G79*495</f>
        <v>0</v>
      </c>
      <c r="H85" s="18"/>
      <c r="I85" s="19">
        <f>I79*495</f>
        <v>0</v>
      </c>
      <c r="J85" s="19">
        <f>J79*495</f>
        <v>0</v>
      </c>
      <c r="K85" s="18"/>
      <c r="L85" s="22">
        <f t="shared" si="5"/>
        <v>0</v>
      </c>
      <c r="M85" s="3"/>
      <c r="N85" s="3"/>
      <c r="O85" s="3"/>
    </row>
    <row r="86" spans="1:15" s="4" customFormat="1" ht="150">
      <c r="A86" s="3"/>
      <c r="B86" s="8">
        <v>10</v>
      </c>
      <c r="C86" s="24" t="s">
        <v>102</v>
      </c>
      <c r="D86" s="19">
        <f>D80*1960.2</f>
        <v>0</v>
      </c>
      <c r="E86" s="19">
        <f t="shared" ref="E86:F86" si="8">E80*1960.2</f>
        <v>0</v>
      </c>
      <c r="F86" s="19">
        <f t="shared" si="8"/>
        <v>0</v>
      </c>
      <c r="G86" s="19">
        <f>G80*3663</f>
        <v>0</v>
      </c>
      <c r="H86" s="19">
        <f>H80*4712.4</f>
        <v>0</v>
      </c>
      <c r="I86" s="19">
        <f>I80*4712.4</f>
        <v>0</v>
      </c>
      <c r="J86" s="19">
        <f>J80*6534</f>
        <v>0</v>
      </c>
      <c r="K86" s="19">
        <f>K80*6534</f>
        <v>0</v>
      </c>
      <c r="L86" s="22">
        <f t="shared" si="5"/>
        <v>0</v>
      </c>
      <c r="M86" s="3"/>
      <c r="N86" s="3"/>
      <c r="O86" s="3"/>
    </row>
    <row r="87" spans="1:15" s="4" customFormat="1" ht="105">
      <c r="A87" s="3"/>
      <c r="B87" s="8">
        <v>11</v>
      </c>
      <c r="C87" s="16" t="s">
        <v>103</v>
      </c>
      <c r="D87" s="19">
        <f>D81*1089</f>
        <v>0</v>
      </c>
      <c r="E87" s="19">
        <f t="shared" ref="E87:F87" si="9">E81*1089</f>
        <v>0</v>
      </c>
      <c r="F87" s="19">
        <f t="shared" si="9"/>
        <v>0</v>
      </c>
      <c r="G87" s="19">
        <f>G81*544.6</f>
        <v>0</v>
      </c>
      <c r="H87" s="19">
        <f t="shared" ref="H87:K87" si="10">H81*544.6</f>
        <v>0</v>
      </c>
      <c r="I87" s="19">
        <f t="shared" si="10"/>
        <v>0</v>
      </c>
      <c r="J87" s="19">
        <f t="shared" si="10"/>
        <v>0</v>
      </c>
      <c r="K87" s="19">
        <f t="shared" si="10"/>
        <v>0</v>
      </c>
      <c r="L87" s="22">
        <f t="shared" si="5"/>
        <v>0</v>
      </c>
      <c r="M87" s="3"/>
      <c r="N87" s="3"/>
      <c r="O87" s="3"/>
    </row>
    <row r="88" spans="1:15" s="4" customFormat="1" ht="15">
      <c r="A88" s="3"/>
      <c r="B88" s="8">
        <v>12</v>
      </c>
      <c r="C88" s="16" t="s">
        <v>33</v>
      </c>
      <c r="D88" s="19">
        <f>SUM(D82:D87)</f>
        <v>0</v>
      </c>
      <c r="E88" s="19">
        <f t="shared" ref="E88:K88" si="11">SUM(E82:E87)</f>
        <v>0</v>
      </c>
      <c r="F88" s="19">
        <f t="shared" si="11"/>
        <v>0</v>
      </c>
      <c r="G88" s="19">
        <f t="shared" si="11"/>
        <v>0</v>
      </c>
      <c r="H88" s="19">
        <f t="shared" si="11"/>
        <v>0</v>
      </c>
      <c r="I88" s="19">
        <f t="shared" si="11"/>
        <v>0</v>
      </c>
      <c r="J88" s="19">
        <f t="shared" si="11"/>
        <v>0</v>
      </c>
      <c r="K88" s="19">
        <f t="shared" si="11"/>
        <v>0</v>
      </c>
      <c r="L88" s="22">
        <f t="shared" si="5"/>
        <v>0</v>
      </c>
      <c r="M88" s="3"/>
      <c r="N88" s="3"/>
      <c r="O88" s="3"/>
    </row>
    <row r="89" spans="1:15" s="4" customFormat="1" ht="30">
      <c r="A89" s="3"/>
      <c r="B89" s="8">
        <v>13</v>
      </c>
      <c r="C89" s="16" t="s">
        <v>34</v>
      </c>
      <c r="D89" s="18"/>
      <c r="E89" s="18"/>
      <c r="F89" s="18"/>
      <c r="G89" s="18"/>
      <c r="H89" s="18"/>
      <c r="I89" s="18"/>
      <c r="J89" s="18"/>
      <c r="K89" s="18"/>
      <c r="L89" s="22">
        <f>ROUNDDOWN(L88*1%,2)</f>
        <v>0</v>
      </c>
      <c r="M89" s="3"/>
      <c r="N89" s="3"/>
      <c r="O89" s="3"/>
    </row>
    <row r="90" spans="1:15" s="4" customFormat="1" ht="25.5" customHeight="1">
      <c r="A90" s="3"/>
      <c r="B90" s="8">
        <v>14</v>
      </c>
      <c r="C90" s="16" t="s">
        <v>98</v>
      </c>
      <c r="D90" s="18"/>
      <c r="E90" s="18"/>
      <c r="F90" s="18"/>
      <c r="G90" s="18"/>
      <c r="H90" s="18"/>
      <c r="I90" s="18"/>
      <c r="J90" s="18"/>
      <c r="K90" s="18"/>
      <c r="L90" s="22">
        <f>SUM(L88:L89)</f>
        <v>0</v>
      </c>
      <c r="M90" s="3"/>
      <c r="N90" s="3"/>
      <c r="O90" s="3"/>
    </row>
    <row r="91" spans="1:15">
      <c r="B91" s="25"/>
      <c r="C91" s="25"/>
      <c r="D91" s="25"/>
      <c r="E91" s="25"/>
      <c r="F91" s="25"/>
      <c r="G91" s="25"/>
      <c r="H91" s="25"/>
      <c r="I91" s="25"/>
      <c r="J91" s="25"/>
      <c r="K91" s="25"/>
      <c r="L91" s="25"/>
    </row>
    <row r="92" spans="1:15" s="6" customFormat="1" ht="28.5" customHeight="1">
      <c r="A92" s="7"/>
      <c r="B92" s="1" t="s">
        <v>35</v>
      </c>
      <c r="C92" s="64" t="s">
        <v>91</v>
      </c>
      <c r="D92" s="65"/>
      <c r="E92" s="65"/>
      <c r="F92" s="65"/>
      <c r="G92" s="65"/>
      <c r="H92" s="65"/>
      <c r="I92" s="65"/>
      <c r="J92" s="65"/>
      <c r="K92" s="65"/>
      <c r="L92" s="66"/>
      <c r="M92" s="7"/>
      <c r="N92" s="7"/>
      <c r="O92" s="7"/>
    </row>
    <row r="93" spans="1:15" s="6" customFormat="1" ht="27.75" customHeight="1">
      <c r="A93" s="7"/>
      <c r="B93" s="1" t="s">
        <v>36</v>
      </c>
      <c r="C93" s="64" t="s">
        <v>92</v>
      </c>
      <c r="D93" s="65"/>
      <c r="E93" s="65"/>
      <c r="F93" s="65"/>
      <c r="G93" s="65"/>
      <c r="H93" s="65"/>
      <c r="I93" s="65"/>
      <c r="J93" s="65"/>
      <c r="K93" s="65"/>
      <c r="L93" s="66"/>
      <c r="M93" s="7"/>
      <c r="N93" s="7"/>
      <c r="O93" s="7"/>
    </row>
    <row r="94" spans="1:15" s="6" customFormat="1" ht="27.75" customHeight="1">
      <c r="A94" s="7"/>
      <c r="B94" s="1" t="s">
        <v>37</v>
      </c>
      <c r="C94" s="64" t="s">
        <v>93</v>
      </c>
      <c r="D94" s="65"/>
      <c r="E94" s="65"/>
      <c r="F94" s="65"/>
      <c r="G94" s="65"/>
      <c r="H94" s="65"/>
      <c r="I94" s="65"/>
      <c r="J94" s="65"/>
      <c r="K94" s="65"/>
      <c r="L94" s="66"/>
      <c r="M94" s="7"/>
      <c r="N94" s="7"/>
      <c r="O94" s="7"/>
    </row>
    <row r="95" spans="1:15" s="6" customFormat="1" ht="42.75" customHeight="1">
      <c r="A95" s="7"/>
      <c r="B95" s="1" t="s">
        <v>38</v>
      </c>
      <c r="C95" s="64" t="s">
        <v>94</v>
      </c>
      <c r="D95" s="65"/>
      <c r="E95" s="65"/>
      <c r="F95" s="65"/>
      <c r="G95" s="65"/>
      <c r="H95" s="65"/>
      <c r="I95" s="65"/>
      <c r="J95" s="65"/>
      <c r="K95" s="65"/>
      <c r="L95" s="66"/>
      <c r="M95" s="7"/>
      <c r="N95" s="7"/>
      <c r="O95" s="7"/>
    </row>
    <row r="96" spans="1:15" s="6" customFormat="1" ht="43.5" customHeight="1">
      <c r="A96" s="7"/>
      <c r="B96" s="1" t="s">
        <v>39</v>
      </c>
      <c r="C96" s="64" t="s">
        <v>95</v>
      </c>
      <c r="D96" s="65"/>
      <c r="E96" s="65"/>
      <c r="F96" s="65"/>
      <c r="G96" s="65"/>
      <c r="H96" s="65"/>
      <c r="I96" s="65"/>
      <c r="J96" s="65"/>
      <c r="K96" s="65"/>
      <c r="L96" s="66"/>
      <c r="M96" s="7"/>
      <c r="N96" s="7"/>
      <c r="O96" s="7"/>
    </row>
    <row r="97" spans="1:15">
      <c r="B97" s="40"/>
      <c r="C97" s="41"/>
      <c r="D97" s="25"/>
      <c r="E97" s="25"/>
      <c r="F97" s="25"/>
      <c r="G97" s="25"/>
      <c r="H97" s="25"/>
      <c r="I97" s="25"/>
      <c r="J97" s="25"/>
      <c r="K97" s="25"/>
      <c r="L97" s="25"/>
    </row>
    <row r="98" spans="1:15">
      <c r="B98" s="25"/>
      <c r="C98" s="25"/>
      <c r="D98" s="25"/>
      <c r="E98" s="25"/>
      <c r="F98" s="25"/>
      <c r="G98" s="25"/>
      <c r="H98" s="25"/>
      <c r="I98" s="25"/>
      <c r="J98" s="25"/>
      <c r="K98" s="25"/>
      <c r="L98" s="25"/>
    </row>
    <row r="99" spans="1:15" s="57" customFormat="1" ht="33.75" customHeight="1">
      <c r="A99" s="55"/>
      <c r="B99" s="67" t="s">
        <v>40</v>
      </c>
      <c r="C99" s="67"/>
      <c r="D99" s="67"/>
      <c r="E99" s="67"/>
      <c r="F99" s="67"/>
      <c r="G99" s="67"/>
      <c r="H99" s="67"/>
      <c r="I99" s="67"/>
      <c r="J99" s="67"/>
      <c r="K99" s="67"/>
      <c r="L99" s="55"/>
      <c r="M99" s="55"/>
      <c r="N99" s="55"/>
      <c r="O99" s="55"/>
    </row>
    <row r="100" spans="1:15">
      <c r="B100" s="25"/>
      <c r="C100" s="25"/>
      <c r="D100" s="25"/>
      <c r="E100" s="25"/>
      <c r="F100" s="25"/>
      <c r="G100" s="25"/>
      <c r="H100" s="25"/>
      <c r="I100" s="25"/>
      <c r="J100" s="25"/>
      <c r="K100" s="25"/>
      <c r="L100" s="25"/>
    </row>
    <row r="101" spans="1:15" s="54" customFormat="1" ht="26.25" customHeight="1">
      <c r="A101" s="53"/>
      <c r="B101" s="68" t="s">
        <v>58</v>
      </c>
      <c r="C101" s="68"/>
      <c r="D101" s="68"/>
      <c r="E101" s="53"/>
      <c r="F101" s="69">
        <f>SUM(L50,L68,L90)</f>
        <v>0</v>
      </c>
      <c r="G101" s="69"/>
      <c r="H101" s="60" t="s">
        <v>41</v>
      </c>
      <c r="I101" s="53"/>
      <c r="J101" s="53"/>
      <c r="K101" s="53"/>
      <c r="L101" s="53"/>
      <c r="M101" s="53"/>
      <c r="N101" s="53"/>
      <c r="O101" s="53"/>
    </row>
    <row r="102" spans="1:15">
      <c r="B102" s="25"/>
      <c r="C102" s="25"/>
      <c r="D102" s="25"/>
      <c r="E102" s="25"/>
      <c r="F102" s="25"/>
      <c r="G102" s="25"/>
      <c r="H102" s="25"/>
      <c r="I102" s="25"/>
      <c r="J102" s="25"/>
      <c r="K102" s="25"/>
      <c r="L102" s="25"/>
    </row>
    <row r="103" spans="1:15">
      <c r="B103" s="25"/>
      <c r="C103" s="46" t="s">
        <v>42</v>
      </c>
      <c r="D103" s="47"/>
      <c r="E103" s="25"/>
      <c r="F103" s="25"/>
      <c r="G103" s="25"/>
      <c r="H103" s="25"/>
      <c r="I103" s="25"/>
      <c r="J103" s="25"/>
      <c r="K103" s="25"/>
      <c r="L103" s="25"/>
    </row>
    <row r="104" spans="1:15">
      <c r="B104" s="25"/>
      <c r="C104" s="46" t="s">
        <v>43</v>
      </c>
      <c r="D104" s="47"/>
      <c r="E104" s="25"/>
      <c r="F104" s="25"/>
      <c r="G104" s="25"/>
      <c r="H104" s="25"/>
      <c r="I104" s="25"/>
      <c r="J104" s="25"/>
      <c r="K104" s="25"/>
      <c r="L104" s="25"/>
    </row>
    <row r="105" spans="1:15">
      <c r="B105" s="25"/>
      <c r="C105" s="25"/>
      <c r="D105" s="25"/>
      <c r="E105" s="25"/>
      <c r="F105" s="25"/>
      <c r="G105" s="25"/>
      <c r="H105" s="25"/>
      <c r="I105" s="25"/>
      <c r="J105" s="25"/>
      <c r="K105" s="25"/>
      <c r="L105" s="25"/>
    </row>
    <row r="106" spans="1:15">
      <c r="B106" s="25"/>
      <c r="C106" s="25"/>
      <c r="D106" s="25"/>
      <c r="E106" s="25"/>
      <c r="F106" s="25"/>
      <c r="G106" s="25"/>
      <c r="H106" s="25"/>
      <c r="I106" s="25"/>
      <c r="J106" s="25"/>
      <c r="K106" s="25"/>
      <c r="L106" s="25"/>
    </row>
    <row r="107" spans="1:15">
      <c r="B107" s="25"/>
      <c r="C107" s="25"/>
      <c r="D107" s="25"/>
      <c r="E107" s="25"/>
      <c r="F107" s="25"/>
      <c r="G107" s="25"/>
      <c r="H107" s="25"/>
      <c r="I107" s="25"/>
      <c r="J107" s="25"/>
      <c r="K107" s="25"/>
      <c r="L107" s="25"/>
    </row>
    <row r="108" spans="1:15">
      <c r="B108" s="25"/>
      <c r="C108" s="25"/>
      <c r="D108" s="25"/>
      <c r="E108" s="25"/>
      <c r="F108" s="25"/>
      <c r="G108" s="25"/>
      <c r="H108" s="25"/>
      <c r="I108" s="25"/>
      <c r="J108" s="25"/>
      <c r="K108" s="25"/>
      <c r="L108" s="25"/>
    </row>
    <row r="109" spans="1:15">
      <c r="B109" s="25"/>
      <c r="C109" s="48"/>
      <c r="D109" s="25"/>
      <c r="E109" s="25"/>
      <c r="F109" s="25"/>
      <c r="G109" s="25"/>
      <c r="H109" s="25"/>
      <c r="I109" s="25"/>
      <c r="J109" s="25"/>
      <c r="K109" s="25"/>
      <c r="L109" s="25"/>
    </row>
    <row r="110" spans="1:15">
      <c r="B110" s="25"/>
      <c r="C110" s="49" t="s">
        <v>44</v>
      </c>
      <c r="D110" s="25"/>
      <c r="E110" s="25"/>
      <c r="F110" s="25"/>
      <c r="G110" s="25"/>
      <c r="H110" s="25"/>
      <c r="I110" s="25"/>
      <c r="J110" s="25"/>
      <c r="K110" s="25"/>
      <c r="L110" s="25"/>
    </row>
    <row r="111" spans="1:15">
      <c r="B111" s="25"/>
      <c r="C111" s="25"/>
      <c r="D111" s="25"/>
      <c r="E111" s="61" t="s">
        <v>45</v>
      </c>
      <c r="F111" s="61"/>
      <c r="G111" s="61"/>
      <c r="H111" s="25"/>
      <c r="I111" s="25"/>
      <c r="J111" s="25"/>
      <c r="K111" s="25"/>
      <c r="L111" s="25"/>
    </row>
    <row r="112" spans="1:15" ht="49.5" customHeight="1">
      <c r="B112" s="25"/>
      <c r="C112" s="25"/>
      <c r="D112" s="62" t="s">
        <v>46</v>
      </c>
      <c r="E112" s="62"/>
      <c r="F112" s="62"/>
      <c r="G112" s="62"/>
      <c r="H112" s="62"/>
      <c r="I112" s="25"/>
      <c r="J112" s="25"/>
      <c r="K112" s="25"/>
      <c r="L112" s="25"/>
    </row>
    <row r="113" spans="1:15">
      <c r="B113" s="25"/>
      <c r="C113" s="25"/>
      <c r="D113" s="25"/>
      <c r="E113" s="25"/>
      <c r="F113" s="25"/>
      <c r="G113" s="25"/>
      <c r="H113" s="25"/>
      <c r="I113" s="25"/>
      <c r="J113" s="25"/>
      <c r="K113" s="25"/>
      <c r="L113" s="25"/>
    </row>
    <row r="114" spans="1:15">
      <c r="B114" s="25"/>
      <c r="C114" s="25"/>
      <c r="D114" s="25"/>
      <c r="E114" s="25"/>
      <c r="F114" s="25"/>
      <c r="G114" s="25"/>
      <c r="H114" s="25"/>
      <c r="I114" s="25"/>
      <c r="J114" s="25"/>
      <c r="K114" s="25"/>
      <c r="L114" s="25"/>
    </row>
    <row r="115" spans="1:15">
      <c r="B115" s="25"/>
      <c r="C115" s="25"/>
      <c r="D115" s="25"/>
      <c r="E115" s="25"/>
      <c r="F115" s="25"/>
      <c r="G115" s="25"/>
      <c r="H115" s="25"/>
      <c r="I115" s="25"/>
      <c r="J115" s="25"/>
      <c r="K115" s="25"/>
      <c r="L115" s="25"/>
    </row>
    <row r="116" spans="1:15">
      <c r="B116" s="25"/>
      <c r="C116" s="25"/>
      <c r="D116" s="25"/>
      <c r="E116" s="25"/>
      <c r="F116" s="25"/>
      <c r="G116" s="25"/>
      <c r="H116" s="25"/>
      <c r="I116" s="25"/>
      <c r="J116" s="25"/>
      <c r="K116" s="25"/>
      <c r="L116" s="25"/>
    </row>
    <row r="117" spans="1:15" s="6" customFormat="1" ht="93" customHeight="1">
      <c r="A117" s="7"/>
      <c r="B117" s="7"/>
      <c r="C117" s="63" t="s">
        <v>62</v>
      </c>
      <c r="D117" s="63"/>
      <c r="E117" s="63"/>
      <c r="F117" s="63"/>
      <c r="G117" s="63"/>
      <c r="H117" s="63"/>
      <c r="I117" s="7"/>
      <c r="J117" s="7"/>
      <c r="K117" s="7"/>
      <c r="L117" s="7"/>
      <c r="M117" s="7"/>
      <c r="N117" s="7"/>
      <c r="O117" s="7"/>
    </row>
    <row r="118" spans="1:15">
      <c r="A118" s="27"/>
      <c r="M118" s="27"/>
      <c r="N118" s="27"/>
      <c r="O118" s="27"/>
    </row>
    <row r="119" spans="1:15">
      <c r="A119" s="27"/>
      <c r="M119" s="27"/>
      <c r="N119" s="27"/>
      <c r="O119" s="27"/>
    </row>
    <row r="120" spans="1:15">
      <c r="A120" s="27"/>
      <c r="M120" s="27"/>
      <c r="N120" s="27"/>
      <c r="O120" s="27"/>
    </row>
    <row r="121" spans="1:15">
      <c r="A121" s="27"/>
      <c r="M121" s="27"/>
      <c r="N121" s="27"/>
      <c r="O121" s="27"/>
    </row>
    <row r="122" spans="1:15">
      <c r="A122" s="27"/>
      <c r="M122" s="27"/>
      <c r="N122" s="27"/>
      <c r="O122" s="27"/>
    </row>
    <row r="123" spans="1:15">
      <c r="A123" s="27"/>
      <c r="M123" s="27"/>
      <c r="N123" s="27"/>
      <c r="O123" s="27"/>
    </row>
    <row r="124" spans="1:15">
      <c r="A124" s="27"/>
      <c r="M124" s="27"/>
      <c r="N124" s="27"/>
      <c r="O124" s="27"/>
    </row>
    <row r="125" spans="1:15">
      <c r="A125" s="27"/>
      <c r="M125" s="27"/>
      <c r="N125" s="27"/>
      <c r="O125" s="27"/>
    </row>
    <row r="126" spans="1:15">
      <c r="A126" s="27"/>
      <c r="M126" s="27"/>
      <c r="N126" s="27"/>
      <c r="O126" s="27"/>
    </row>
    <row r="127" spans="1:15">
      <c r="A127" s="27"/>
      <c r="M127" s="27"/>
      <c r="N127" s="27"/>
      <c r="O127" s="27"/>
    </row>
    <row r="128" spans="1:15">
      <c r="A128" s="27"/>
      <c r="M128" s="27"/>
      <c r="N128" s="27"/>
      <c r="O128" s="27"/>
    </row>
    <row r="129" spans="1:15">
      <c r="A129" s="27"/>
      <c r="M129" s="27"/>
      <c r="N129" s="27"/>
      <c r="O129" s="27"/>
    </row>
    <row r="130" spans="1:15">
      <c r="A130" s="27"/>
      <c r="M130" s="27"/>
      <c r="N130" s="27"/>
      <c r="O130" s="27"/>
    </row>
    <row r="131" spans="1:15">
      <c r="A131" s="27"/>
      <c r="M131" s="27"/>
      <c r="N131" s="27"/>
      <c r="O131" s="27"/>
    </row>
    <row r="132" spans="1:15">
      <c r="A132" s="27"/>
      <c r="M132" s="27"/>
      <c r="N132" s="27"/>
      <c r="O132" s="27"/>
    </row>
    <row r="133" spans="1:15">
      <c r="A133" s="27"/>
      <c r="M133" s="27"/>
      <c r="N133" s="27"/>
      <c r="O133" s="27"/>
    </row>
    <row r="134" spans="1:15">
      <c r="A134" s="27"/>
      <c r="M134" s="27"/>
      <c r="N134" s="27"/>
      <c r="O134" s="27"/>
    </row>
    <row r="135" spans="1:15">
      <c r="A135" s="27"/>
      <c r="M135" s="27"/>
      <c r="N135" s="27"/>
      <c r="O135" s="27"/>
    </row>
    <row r="136" spans="1:15">
      <c r="A136" s="27"/>
      <c r="M136" s="27"/>
      <c r="N136" s="27"/>
      <c r="O136" s="27"/>
    </row>
    <row r="137" spans="1:15">
      <c r="A137" s="27"/>
      <c r="M137" s="27"/>
      <c r="N137" s="27"/>
      <c r="O137" s="27"/>
    </row>
    <row r="138" spans="1:15">
      <c r="A138" s="27"/>
      <c r="M138" s="27"/>
      <c r="N138" s="27"/>
      <c r="O138" s="27"/>
    </row>
    <row r="139" spans="1:15">
      <c r="A139" s="27"/>
      <c r="M139" s="27"/>
      <c r="N139" s="27"/>
      <c r="O139" s="27"/>
    </row>
    <row r="140" spans="1:15">
      <c r="A140" s="27"/>
      <c r="M140" s="27"/>
      <c r="N140" s="27"/>
      <c r="O140" s="27"/>
    </row>
    <row r="141" spans="1:15">
      <c r="A141" s="27"/>
      <c r="M141" s="27"/>
      <c r="N141" s="27"/>
      <c r="O141" s="27"/>
    </row>
    <row r="142" spans="1:15">
      <c r="A142" s="27"/>
      <c r="M142" s="27"/>
      <c r="N142" s="27"/>
      <c r="O142" s="27"/>
    </row>
    <row r="143" spans="1:15">
      <c r="A143" s="27"/>
      <c r="M143" s="27"/>
      <c r="N143" s="27"/>
      <c r="O143" s="27"/>
    </row>
    <row r="144" spans="1:15">
      <c r="A144" s="27"/>
      <c r="M144" s="27"/>
      <c r="N144" s="27"/>
      <c r="O144" s="27"/>
    </row>
    <row r="145" spans="1:15">
      <c r="A145" s="27"/>
      <c r="M145" s="27"/>
      <c r="N145" s="27"/>
      <c r="O145" s="27"/>
    </row>
    <row r="146" spans="1:15">
      <c r="A146" s="27"/>
      <c r="M146" s="27"/>
      <c r="N146" s="27"/>
      <c r="O146" s="27"/>
    </row>
    <row r="147" spans="1:15">
      <c r="A147" s="27"/>
      <c r="M147" s="27"/>
      <c r="N147" s="27"/>
      <c r="O147" s="27"/>
    </row>
    <row r="148" spans="1:15">
      <c r="A148" s="27"/>
      <c r="M148" s="27"/>
      <c r="N148" s="27"/>
      <c r="O148" s="27"/>
    </row>
    <row r="149" spans="1:15">
      <c r="A149" s="27"/>
      <c r="M149" s="27"/>
      <c r="N149" s="27"/>
      <c r="O149" s="27"/>
    </row>
    <row r="150" spans="1:15">
      <c r="A150" s="27"/>
      <c r="M150" s="27"/>
      <c r="N150" s="27"/>
      <c r="O150" s="27"/>
    </row>
    <row r="151" spans="1:15">
      <c r="A151" s="27"/>
      <c r="M151" s="27"/>
      <c r="N151" s="27"/>
      <c r="O151" s="27"/>
    </row>
    <row r="152" spans="1:15">
      <c r="A152" s="27"/>
      <c r="M152" s="27"/>
      <c r="N152" s="27"/>
      <c r="O152" s="27"/>
    </row>
    <row r="153" spans="1:15">
      <c r="A153" s="27"/>
      <c r="M153" s="27"/>
      <c r="N153" s="27"/>
      <c r="O153" s="27"/>
    </row>
    <row r="154" spans="1:15">
      <c r="A154" s="27"/>
      <c r="M154" s="27"/>
      <c r="N154" s="27"/>
      <c r="O154" s="27"/>
    </row>
    <row r="155" spans="1:15">
      <c r="A155" s="27"/>
      <c r="M155" s="27"/>
      <c r="N155" s="27"/>
      <c r="O155" s="27"/>
    </row>
    <row r="156" spans="1:15">
      <c r="A156" s="27"/>
      <c r="M156" s="27"/>
      <c r="N156" s="27"/>
      <c r="O156" s="27"/>
    </row>
    <row r="157" spans="1:15">
      <c r="A157" s="27"/>
      <c r="M157" s="27"/>
      <c r="N157" s="27"/>
      <c r="O157" s="27"/>
    </row>
    <row r="158" spans="1:15">
      <c r="A158" s="27"/>
      <c r="M158" s="27"/>
      <c r="N158" s="27"/>
      <c r="O158" s="27"/>
    </row>
    <row r="159" spans="1:15">
      <c r="A159" s="27"/>
      <c r="M159" s="27"/>
      <c r="N159" s="27"/>
      <c r="O159" s="27"/>
    </row>
    <row r="160" spans="1:15">
      <c r="A160" s="27"/>
      <c r="M160" s="27"/>
      <c r="N160" s="27"/>
      <c r="O160" s="27"/>
    </row>
    <row r="161" spans="1:15">
      <c r="A161" s="27"/>
      <c r="M161" s="27"/>
      <c r="N161" s="27"/>
      <c r="O161" s="27"/>
    </row>
    <row r="162" spans="1:15">
      <c r="A162" s="27"/>
      <c r="M162" s="27"/>
      <c r="N162" s="27"/>
      <c r="O162" s="27"/>
    </row>
    <row r="163" spans="1:15">
      <c r="A163" s="27"/>
      <c r="M163" s="27"/>
      <c r="N163" s="27"/>
      <c r="O163" s="27"/>
    </row>
    <row r="164" spans="1:15">
      <c r="A164" s="27"/>
      <c r="M164" s="27"/>
      <c r="N164" s="27"/>
      <c r="O164" s="27"/>
    </row>
    <row r="165" spans="1:15">
      <c r="A165" s="27"/>
      <c r="M165" s="27"/>
      <c r="N165" s="27"/>
      <c r="O165" s="27"/>
    </row>
    <row r="166" spans="1:15">
      <c r="A166" s="27"/>
      <c r="M166" s="27"/>
      <c r="N166" s="27"/>
      <c r="O166" s="27"/>
    </row>
    <row r="167" spans="1:15">
      <c r="A167" s="27"/>
      <c r="M167" s="27"/>
      <c r="N167" s="27"/>
      <c r="O167" s="27"/>
    </row>
    <row r="168" spans="1:15">
      <c r="A168" s="27"/>
      <c r="M168" s="27"/>
      <c r="N168" s="27"/>
      <c r="O168" s="27"/>
    </row>
    <row r="169" spans="1:15">
      <c r="A169" s="27"/>
      <c r="M169" s="27"/>
      <c r="N169" s="27"/>
      <c r="O169" s="27"/>
    </row>
    <row r="170" spans="1:15">
      <c r="A170" s="27"/>
      <c r="M170" s="27"/>
      <c r="N170" s="27"/>
      <c r="O170" s="27"/>
    </row>
    <row r="171" spans="1:15">
      <c r="A171" s="27"/>
      <c r="M171" s="27"/>
      <c r="N171" s="27"/>
      <c r="O171" s="27"/>
    </row>
    <row r="172" spans="1:15">
      <c r="A172" s="27"/>
      <c r="M172" s="27"/>
      <c r="N172" s="27"/>
      <c r="O172" s="27"/>
    </row>
    <row r="173" spans="1:15">
      <c r="A173" s="27"/>
      <c r="M173" s="27"/>
      <c r="N173" s="27"/>
      <c r="O173" s="27"/>
    </row>
    <row r="174" spans="1:15">
      <c r="A174" s="27"/>
      <c r="M174" s="27"/>
      <c r="N174" s="27"/>
      <c r="O174" s="27"/>
    </row>
    <row r="175" spans="1:15">
      <c r="A175" s="27"/>
      <c r="M175" s="27"/>
      <c r="N175" s="27"/>
      <c r="O175" s="27"/>
    </row>
    <row r="176" spans="1:15">
      <c r="A176" s="27"/>
      <c r="M176" s="27"/>
      <c r="N176" s="27"/>
      <c r="O176" s="27"/>
    </row>
    <row r="177" spans="1:15">
      <c r="A177" s="27"/>
      <c r="M177" s="27"/>
      <c r="N177" s="27"/>
      <c r="O177" s="27"/>
    </row>
    <row r="178" spans="1:15">
      <c r="A178" s="27"/>
      <c r="M178" s="27"/>
      <c r="N178" s="27"/>
      <c r="O178" s="27"/>
    </row>
    <row r="179" spans="1:15">
      <c r="A179" s="27"/>
      <c r="M179" s="27"/>
      <c r="N179" s="27"/>
      <c r="O179" s="27"/>
    </row>
    <row r="180" spans="1:15">
      <c r="A180" s="27"/>
      <c r="M180" s="27"/>
      <c r="N180" s="27"/>
      <c r="O180" s="27"/>
    </row>
    <row r="181" spans="1:15">
      <c r="A181" s="27"/>
      <c r="M181" s="27"/>
      <c r="N181" s="27"/>
      <c r="O181" s="27"/>
    </row>
    <row r="182" spans="1:15">
      <c r="A182" s="27"/>
      <c r="M182" s="27"/>
      <c r="N182" s="27"/>
      <c r="O182" s="27"/>
    </row>
    <row r="183" spans="1:15">
      <c r="A183" s="27"/>
      <c r="M183" s="27"/>
      <c r="N183" s="27"/>
      <c r="O183" s="27"/>
    </row>
    <row r="184" spans="1:15">
      <c r="A184" s="27"/>
      <c r="M184" s="27"/>
      <c r="N184" s="27"/>
      <c r="O184" s="27"/>
    </row>
    <row r="185" spans="1:15">
      <c r="A185" s="27"/>
      <c r="M185" s="27"/>
      <c r="N185" s="27"/>
      <c r="O185" s="27"/>
    </row>
    <row r="186" spans="1:15">
      <c r="A186" s="27"/>
      <c r="M186" s="27"/>
      <c r="N186" s="27"/>
      <c r="O186" s="27"/>
    </row>
    <row r="187" spans="1:15">
      <c r="A187" s="27"/>
      <c r="M187" s="27"/>
      <c r="N187" s="27"/>
      <c r="O187" s="27"/>
    </row>
    <row r="188" spans="1:15">
      <c r="A188" s="27"/>
      <c r="M188" s="27"/>
      <c r="N188" s="27"/>
      <c r="O188" s="27"/>
    </row>
    <row r="189" spans="1:15">
      <c r="A189" s="27"/>
      <c r="M189" s="27"/>
      <c r="N189" s="27"/>
      <c r="O189" s="27"/>
    </row>
    <row r="190" spans="1:15">
      <c r="A190" s="27"/>
      <c r="M190" s="27"/>
      <c r="N190" s="27"/>
      <c r="O190" s="27"/>
    </row>
    <row r="191" spans="1:15">
      <c r="A191" s="27"/>
      <c r="M191" s="27"/>
      <c r="N191" s="27"/>
      <c r="O191" s="27"/>
    </row>
    <row r="192" spans="1:15">
      <c r="A192" s="27"/>
      <c r="M192" s="27"/>
      <c r="N192" s="27"/>
      <c r="O192" s="27"/>
    </row>
    <row r="193" spans="1:15">
      <c r="A193" s="27"/>
      <c r="M193" s="27"/>
      <c r="N193" s="27"/>
      <c r="O193" s="27"/>
    </row>
    <row r="194" spans="1:15">
      <c r="A194" s="27"/>
      <c r="M194" s="27"/>
      <c r="N194" s="27"/>
      <c r="O194" s="27"/>
    </row>
    <row r="195" spans="1:15">
      <c r="A195" s="27"/>
      <c r="M195" s="27"/>
      <c r="N195" s="27"/>
      <c r="O195" s="27"/>
    </row>
    <row r="196" spans="1:15">
      <c r="A196" s="27"/>
      <c r="M196" s="27"/>
      <c r="N196" s="27"/>
      <c r="O196" s="27"/>
    </row>
    <row r="197" spans="1:15">
      <c r="A197" s="27"/>
      <c r="M197" s="27"/>
      <c r="N197" s="27"/>
      <c r="O197" s="27"/>
    </row>
    <row r="198" spans="1:15">
      <c r="A198" s="27"/>
      <c r="M198" s="27"/>
      <c r="N198" s="27"/>
      <c r="O198" s="27"/>
    </row>
    <row r="199" spans="1:15">
      <c r="A199" s="27"/>
      <c r="M199" s="27"/>
      <c r="N199" s="27"/>
      <c r="O199" s="27"/>
    </row>
    <row r="200" spans="1:15">
      <c r="A200" s="27"/>
      <c r="M200" s="27"/>
      <c r="N200" s="27"/>
      <c r="O200" s="27"/>
    </row>
    <row r="201" spans="1:15">
      <c r="A201" s="27"/>
      <c r="M201" s="27"/>
      <c r="N201" s="27"/>
      <c r="O201" s="27"/>
    </row>
    <row r="202" spans="1:15">
      <c r="A202" s="27"/>
      <c r="M202" s="27"/>
      <c r="N202" s="27"/>
      <c r="O202" s="27"/>
    </row>
    <row r="203" spans="1:15">
      <c r="A203" s="27"/>
      <c r="M203" s="27"/>
      <c r="N203" s="27"/>
      <c r="O203" s="27"/>
    </row>
    <row r="204" spans="1:15">
      <c r="A204" s="27"/>
      <c r="M204" s="27"/>
      <c r="N204" s="27"/>
      <c r="O204" s="27"/>
    </row>
    <row r="205" spans="1:15">
      <c r="A205" s="27"/>
      <c r="M205" s="27"/>
      <c r="N205" s="27"/>
      <c r="O205" s="27"/>
    </row>
    <row r="206" spans="1:15">
      <c r="A206" s="27"/>
      <c r="M206" s="27"/>
      <c r="N206" s="27"/>
      <c r="O206" s="27"/>
    </row>
    <row r="207" spans="1:15">
      <c r="A207" s="27"/>
      <c r="M207" s="27"/>
      <c r="N207" s="27"/>
      <c r="O207" s="27"/>
    </row>
    <row r="208" spans="1:15">
      <c r="A208" s="27"/>
      <c r="M208" s="27"/>
      <c r="N208" s="27"/>
      <c r="O208" s="27"/>
    </row>
    <row r="209" spans="1:15">
      <c r="A209" s="27"/>
      <c r="M209" s="27"/>
      <c r="N209" s="27"/>
      <c r="O209" s="27"/>
    </row>
    <row r="210" spans="1:15">
      <c r="A210" s="27"/>
      <c r="M210" s="27"/>
      <c r="N210" s="27"/>
      <c r="O210" s="27"/>
    </row>
    <row r="211" spans="1:15">
      <c r="A211" s="27"/>
      <c r="M211" s="27"/>
      <c r="N211" s="27"/>
      <c r="O211" s="27"/>
    </row>
    <row r="212" spans="1:15">
      <c r="A212" s="27"/>
      <c r="M212" s="27"/>
      <c r="N212" s="27"/>
      <c r="O212" s="27"/>
    </row>
    <row r="213" spans="1:15">
      <c r="A213" s="27"/>
      <c r="M213" s="27"/>
      <c r="N213" s="27"/>
      <c r="O213" s="27"/>
    </row>
    <row r="214" spans="1:15">
      <c r="A214" s="27"/>
      <c r="M214" s="27"/>
      <c r="N214" s="27"/>
      <c r="O214" s="27"/>
    </row>
    <row r="215" spans="1:15">
      <c r="A215" s="27"/>
      <c r="M215" s="27"/>
      <c r="N215" s="27"/>
      <c r="O215" s="27"/>
    </row>
    <row r="216" spans="1:15">
      <c r="A216" s="27"/>
      <c r="M216" s="27"/>
      <c r="N216" s="27"/>
      <c r="O216" s="27"/>
    </row>
    <row r="217" spans="1:15">
      <c r="A217" s="27"/>
      <c r="M217" s="27"/>
      <c r="N217" s="27"/>
      <c r="O217" s="27"/>
    </row>
    <row r="218" spans="1:15">
      <c r="A218" s="27"/>
      <c r="M218" s="27"/>
      <c r="N218" s="27"/>
      <c r="O218" s="27"/>
    </row>
    <row r="219" spans="1:15">
      <c r="A219" s="27"/>
      <c r="M219" s="27"/>
      <c r="N219" s="27"/>
      <c r="O219" s="27"/>
    </row>
    <row r="220" spans="1:15">
      <c r="A220" s="27"/>
      <c r="M220" s="27"/>
      <c r="N220" s="27"/>
      <c r="O220" s="27"/>
    </row>
  </sheetData>
  <protectedRanges>
    <protectedRange sqref="D65:K65 D77:K78 D80:K81" name="Rozstęp6_1"/>
    <protectedRange sqref="F2" name="Rozstęp1_1_1"/>
    <protectedRange sqref="J46:K47" name="Rozstęp21_1_1"/>
    <protectedRange sqref="D43:E43" name="Rozstęp17_1_1"/>
    <protectedRange sqref="G42:H42 J42:K42" name="Rozstęp15_1_1"/>
    <protectedRange sqref="D31:G31 D62:G62 D74:G74" name="Rozstęp4_1"/>
    <protectedRange sqref="F39 D41:E41" name="Rozstęp14_1_1"/>
    <protectedRange sqref="G44:H44 J44:K44" name="Rozstęp18_1_1"/>
    <protectedRange sqref="G46:H47 D45:E45 D47:E47" name="Rozstęp20_1_1"/>
    <protectedRange sqref="D84:K84" name="Rozstęp34_2_1"/>
    <protectedRange sqref="D82:F82" name="Rozstęp32_2_1"/>
    <protectedRange sqref="D79:K79" name="Rozstęp6_2_1"/>
    <protectedRange sqref="G83:K83" name="Rozstęp33_2_1"/>
    <protectedRange sqref="D86:K87" name="Rozstęp37_2_1"/>
    <protectedRange sqref="C109" name="Rozstęp39_1_1"/>
    <protectedRange sqref="G85 I85:J85" name="Rozstęp35_1_1_1"/>
  </protectedRanges>
  <mergeCells count="51">
    <mergeCell ref="C117:H117"/>
    <mergeCell ref="C94:L94"/>
    <mergeCell ref="C95:L95"/>
    <mergeCell ref="C96:L96"/>
    <mergeCell ref="B99:K99"/>
    <mergeCell ref="E111:G111"/>
    <mergeCell ref="D112:H112"/>
    <mergeCell ref="B101:D101"/>
    <mergeCell ref="F101:G101"/>
    <mergeCell ref="C93:L93"/>
    <mergeCell ref="B62:B63"/>
    <mergeCell ref="C62:C63"/>
    <mergeCell ref="D62:K62"/>
    <mergeCell ref="L62:L63"/>
    <mergeCell ref="C70:H70"/>
    <mergeCell ref="B72:L72"/>
    <mergeCell ref="B74:B75"/>
    <mergeCell ref="C74:C75"/>
    <mergeCell ref="D74:K74"/>
    <mergeCell ref="L74:L75"/>
    <mergeCell ref="C92:L92"/>
    <mergeCell ref="C59:L59"/>
    <mergeCell ref="C23:E23"/>
    <mergeCell ref="B29:L29"/>
    <mergeCell ref="B31:B32"/>
    <mergeCell ref="C31:C32"/>
    <mergeCell ref="D31:K31"/>
    <mergeCell ref="L31:L32"/>
    <mergeCell ref="C52:H52"/>
    <mergeCell ref="C54:L54"/>
    <mergeCell ref="C56:L56"/>
    <mergeCell ref="C57:L57"/>
    <mergeCell ref="C58:L58"/>
    <mergeCell ref="C22:E22"/>
    <mergeCell ref="B9:L9"/>
    <mergeCell ref="B11:C11"/>
    <mergeCell ref="B12:C12"/>
    <mergeCell ref="B14:C14"/>
    <mergeCell ref="C15:E15"/>
    <mergeCell ref="C16:E16"/>
    <mergeCell ref="C17:E17"/>
    <mergeCell ref="C18:E18"/>
    <mergeCell ref="C19:E19"/>
    <mergeCell ref="C20:E20"/>
    <mergeCell ref="C21:E21"/>
    <mergeCell ref="A6:B6"/>
    <mergeCell ref="F2:L2"/>
    <mergeCell ref="A3:C3"/>
    <mergeCell ref="A4:C4"/>
    <mergeCell ref="F4:J4"/>
    <mergeCell ref="A5:B5"/>
  </mergeCells>
  <dataValidations count="1">
    <dataValidation type="date" operator="greaterThan" allowBlank="1" showInputMessage="1" showErrorMessage="1" sqref="C109">
      <formula1>44927</formula1>
    </dataValidation>
  </dataValidations>
  <pageMargins left="0.7" right="0.7" top="0.75" bottom="0.75" header="0.3" footer="0.3"/>
  <pageSetup paperSize="9" scale="4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9</vt:i4>
      </vt:variant>
    </vt:vector>
  </HeadingPairs>
  <TitlesOfParts>
    <vt:vector size="9" baseType="lpstr">
      <vt:lpstr>Lekki</vt:lpstr>
      <vt:lpstr>Umiarkowany</vt:lpstr>
      <vt:lpstr>Niesłyszący</vt:lpstr>
      <vt:lpstr>Słabosłyszący</vt:lpstr>
      <vt:lpstr>Autyzm</vt:lpstr>
      <vt:lpstr>Słabowidzący</vt:lpstr>
      <vt:lpstr>Druk powiększony</vt:lpstr>
      <vt:lpstr>Niewidomi</vt:lpstr>
      <vt:lpstr>Braille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Justyna H</dc:creator>
  <cp:lastModifiedBy>Haladus Justyna</cp:lastModifiedBy>
  <cp:lastPrinted>2025-04-02T10:29:14Z</cp:lastPrinted>
  <dcterms:created xsi:type="dcterms:W3CDTF">2024-04-02T20:35:29Z</dcterms:created>
  <dcterms:modified xsi:type="dcterms:W3CDTF">2025-04-03T07:52:27Z</dcterms:modified>
</cp:coreProperties>
</file>